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ander.silva\Desktop\Fin de Semana RM\"/>
    </mc:Choice>
  </mc:AlternateContent>
  <bookViews>
    <workbookView xWindow="0" yWindow="0" windowWidth="28800" windowHeight="11700"/>
  </bookViews>
  <sheets>
    <sheet name="Instrucciones" sheetId="1" r:id="rId1"/>
    <sheet name="Paso 1" sheetId="2" r:id="rId2"/>
    <sheet name="Paso 2" sheetId="3" r:id="rId3"/>
    <sheet name="Paso 3" sheetId="4" r:id="rId4"/>
    <sheet name="Paso 4" sheetId="5" r:id="rId5"/>
    <sheet name="DIAGNÓSTICO" sheetId="6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6" l="1"/>
  <c r="D5" i="6"/>
  <c r="C5" i="6"/>
  <c r="A5" i="6"/>
  <c r="B5" i="6"/>
  <c r="E5" i="6" l="1"/>
  <c r="C28" i="6" l="1"/>
  <c r="J25" i="6" l="1"/>
  <c r="A28" i="6"/>
  <c r="C24" i="6"/>
  <c r="D24" i="6"/>
  <c r="E24" i="6"/>
  <c r="F24" i="6"/>
  <c r="G24" i="6"/>
  <c r="B24" i="6"/>
  <c r="A24" i="6"/>
  <c r="F14" i="6" l="1"/>
  <c r="H25" i="6" l="1"/>
  <c r="A16" i="6"/>
  <c r="A25" i="6"/>
  <c r="B96" i="6" s="1"/>
  <c r="J16" i="6" l="1"/>
  <c r="H16" i="6" s="1"/>
  <c r="J9" i="6" l="1"/>
  <c r="H9" i="6" s="1"/>
</calcChain>
</file>

<file path=xl/sharedStrings.xml><?xml version="1.0" encoding="utf-8"?>
<sst xmlns="http://schemas.openxmlformats.org/spreadsheetml/2006/main" count="92" uniqueCount="65">
  <si>
    <t>SAW</t>
  </si>
  <si>
    <t>IVA</t>
  </si>
  <si>
    <t>RET</t>
  </si>
  <si>
    <t>CON</t>
  </si>
  <si>
    <t>NOMINA</t>
  </si>
  <si>
    <t>DER</t>
  </si>
  <si>
    <t>AXI</t>
  </si>
  <si>
    <t>Mi versión de Servicio de Base de Datos SQL</t>
  </si>
  <si>
    <t>SQL 2008</t>
  </si>
  <si>
    <t>SQL 2005</t>
  </si>
  <si>
    <t>SQL 2012</t>
  </si>
  <si>
    <t>SQL 2014</t>
  </si>
  <si>
    <t>2. Versión de SQL</t>
  </si>
  <si>
    <t>Respaldos</t>
  </si>
  <si>
    <t>MI Backup</t>
  </si>
  <si>
    <t>Por sistema .ZIP</t>
  </si>
  <si>
    <t>No tengo</t>
  </si>
  <si>
    <t>respaldo .BAK</t>
  </si>
  <si>
    <t>Espacio libre Disco Duro en GB</t>
  </si>
  <si>
    <t>Respaldo de su Base de datos</t>
  </si>
  <si>
    <t>23.6</t>
  </si>
  <si>
    <t>1. Versión de Producto</t>
  </si>
  <si>
    <t>4.  Otros puntos IMPORTANTES a considerar</t>
  </si>
  <si>
    <t>4.  Otros puntos importantes a considerar</t>
  </si>
  <si>
    <t>3. PAS-Plan de Asistencia y Servicio</t>
  </si>
  <si>
    <t xml:space="preserve">    Ingrese la fecha de la úlltima factura donde aparece el Producto            ( Formato de fecha dd/mm/aaaa)</t>
  </si>
  <si>
    <t>"Comuníquese lo antes posible con GÁLAC Software para soliciar información sobre el PAS"</t>
  </si>
  <si>
    <t>Administrador BD GÁLAC</t>
  </si>
  <si>
    <t>Validación de Versión de Producto</t>
  </si>
  <si>
    <r>
      <t>Ingrese en el cuadro amarillo el número de versión del producto de</t>
    </r>
    <r>
      <rPr>
        <b/>
        <sz val="14"/>
        <color theme="1"/>
        <rFont val="Calibri"/>
        <family val="2"/>
        <scheme val="minor"/>
      </rPr>
      <t xml:space="preserve"> GÁLAC Software que usted posee </t>
    </r>
    <r>
      <rPr>
        <sz val="14"/>
        <color theme="1"/>
        <rFont val="Calibri"/>
        <family val="2"/>
        <scheme val="minor"/>
      </rPr>
      <t xml:space="preserve">y compare con las versiones </t>
    </r>
    <r>
      <rPr>
        <b/>
        <sz val="14"/>
        <color theme="1"/>
        <rFont val="Calibri"/>
        <family val="2"/>
        <scheme val="minor"/>
      </rPr>
      <t xml:space="preserve">compatibles </t>
    </r>
    <r>
      <rPr>
        <sz val="14"/>
        <color theme="1"/>
        <rFont val="Calibri"/>
        <family val="2"/>
        <scheme val="minor"/>
      </rPr>
      <t>para el Proceso de</t>
    </r>
    <r>
      <rPr>
        <b/>
        <sz val="14"/>
        <color theme="1"/>
        <rFont val="Calibri"/>
        <family val="2"/>
        <scheme val="minor"/>
      </rPr>
      <t xml:space="preserve"> Reconversión Monetaria, que aparecen aquí.</t>
    </r>
  </si>
  <si>
    <t>Validación de Versión de SQL</t>
  </si>
  <si>
    <r>
      <t xml:space="preserve">Escoja de la lista en el cuadro </t>
    </r>
    <r>
      <rPr>
        <b/>
        <sz val="20"/>
        <rFont val="Calibri"/>
        <family val="2"/>
        <scheme val="minor"/>
      </rPr>
      <t>AMARILLO</t>
    </r>
    <r>
      <rPr>
        <sz val="20"/>
        <rFont val="Calibri"/>
        <family val="2"/>
        <scheme val="minor"/>
      </rPr>
      <t xml:space="preserve"> la versión de servicio SQL en la que se encuentran sus bases de datos de </t>
    </r>
    <r>
      <rPr>
        <b/>
        <sz val="20"/>
        <rFont val="Calibri"/>
        <family val="2"/>
        <scheme val="minor"/>
      </rPr>
      <t>GÁLAC Software</t>
    </r>
    <r>
      <rPr>
        <sz val="20"/>
        <rFont val="Calibri"/>
        <family val="2"/>
        <scheme val="minor"/>
      </rPr>
      <t>.</t>
    </r>
  </si>
  <si>
    <t>Validación de vigencia del PAS</t>
  </si>
  <si>
    <r>
      <t xml:space="preserve">Recomendamos hacer </t>
    </r>
    <r>
      <rPr>
        <b/>
        <sz val="18"/>
        <color rgb="FFFF0000"/>
        <rFont val="Calibri"/>
        <family val="2"/>
        <scheme val="minor"/>
      </rPr>
      <t>más de un respaldo</t>
    </r>
    <r>
      <rPr>
        <sz val="18"/>
        <color rgb="FFFF0000"/>
        <rFont val="Calibri"/>
        <family val="2"/>
        <scheme val="minor"/>
      </rPr>
      <t xml:space="preserve"> y tener al menos </t>
    </r>
    <r>
      <rPr>
        <b/>
        <sz val="18"/>
        <color rgb="FFFF0000"/>
        <rFont val="Calibri"/>
        <family val="2"/>
        <scheme val="minor"/>
      </rPr>
      <t>uno fuera de la máquina local.</t>
    </r>
  </si>
  <si>
    <t>1. Solo llene los cuadros en amarillo donde se le solicita la información.</t>
  </si>
  <si>
    <t>Verifiquemos</t>
  </si>
  <si>
    <t>* Versión de Producto</t>
  </si>
  <si>
    <t>* Versión de SQL</t>
  </si>
  <si>
    <t>* Vigencia de PAS</t>
  </si>
  <si>
    <t>* Espacio en disco y Respaldo BD</t>
  </si>
  <si>
    <t xml:space="preserve">      Auto-Diagnóstico </t>
  </si>
  <si>
    <t xml:space="preserve">           Auto-Diagnóstico </t>
  </si>
  <si>
    <t xml:space="preserve">            Auto-Diagnóstico </t>
  </si>
  <si>
    <t>2.  La versión de SQL de su Base de Datos</t>
  </si>
  <si>
    <t>1. Su producto se encuentra en una versión</t>
  </si>
  <si>
    <t>Espacio Libre en Disco Duro</t>
  </si>
  <si>
    <t>RESULTADO DE SU DIAGNÓSTICO</t>
  </si>
  <si>
    <t>2. Si desconoce alguna información consulte a su Técnico.</t>
  </si>
  <si>
    <t xml:space="preserve">3. Sea lo más certero con la información. </t>
  </si>
  <si>
    <t>4. Podrá desplazarse fácilmente por el documento, hacia adelante o hacia atrás, con estos botones:</t>
  </si>
  <si>
    <r>
      <t xml:space="preserve">Observe en el cuadro de </t>
    </r>
    <r>
      <rPr>
        <b/>
        <sz val="20"/>
        <color theme="1"/>
        <rFont val="Calibri"/>
        <family val="2"/>
        <scheme val="minor"/>
      </rPr>
      <t>Resultados</t>
    </r>
    <r>
      <rPr>
        <sz val="20"/>
        <color theme="1"/>
        <rFont val="Calibri"/>
        <family val="2"/>
        <scheme val="minor"/>
      </rPr>
      <t xml:space="preserve"> si su versión es óptima para la </t>
    </r>
    <r>
      <rPr>
        <b/>
        <sz val="20"/>
        <color theme="1"/>
        <rFont val="Calibri"/>
        <family val="2"/>
        <scheme val="minor"/>
      </rPr>
      <t>Reconversión Monetaria</t>
    </r>
  </si>
  <si>
    <r>
      <t xml:space="preserve">Si no tiene su </t>
    </r>
    <r>
      <rPr>
        <b/>
        <sz val="16"/>
        <color theme="1"/>
        <rFont val="Calibri"/>
        <family val="2"/>
        <scheme val="minor"/>
      </rPr>
      <t>Nro. de factura</t>
    </r>
    <r>
      <rPr>
        <sz val="16"/>
        <color theme="1"/>
        <rFont val="Calibri"/>
        <family val="2"/>
        <scheme val="minor"/>
      </rPr>
      <t>, pero aún así está seguro de que su producto se encuentra fuera del</t>
    </r>
    <r>
      <rPr>
        <b/>
        <sz val="16"/>
        <color theme="1"/>
        <rFont val="Calibri"/>
        <family val="2"/>
        <scheme val="minor"/>
      </rPr>
      <t xml:space="preserve"> PAS - Plan de Asistencia y Servicio</t>
    </r>
    <r>
      <rPr>
        <sz val="16"/>
        <color theme="1"/>
        <rFont val="Calibri"/>
        <family val="2"/>
        <scheme val="minor"/>
      </rPr>
      <t xml:space="preserve">, lo invitamos a contactar lo antes posible a su aliado comercial para mayor información y solicitar su </t>
    </r>
    <r>
      <rPr>
        <b/>
        <sz val="16"/>
        <color theme="1"/>
        <rFont val="Calibri"/>
        <family val="2"/>
        <scheme val="minor"/>
      </rPr>
      <t>PAS</t>
    </r>
    <r>
      <rPr>
        <sz val="16"/>
        <color theme="1"/>
        <rFont val="Calibri"/>
        <family val="2"/>
        <scheme val="minor"/>
      </rPr>
      <t xml:space="preserve">. </t>
    </r>
  </si>
  <si>
    <t>Disco duro / Respaldo de Base de Datos</t>
  </si>
  <si>
    <r>
      <t xml:space="preserve">Puede revisar la hoja de </t>
    </r>
    <r>
      <rPr>
        <b/>
        <sz val="18"/>
        <color theme="1"/>
        <rFont val="Calibri"/>
        <family val="2"/>
        <scheme val="minor"/>
      </rPr>
      <t>Requerimientos Técnicos mínimos</t>
    </r>
    <r>
      <rPr>
        <sz val="18"/>
        <color theme="1"/>
        <rFont val="Calibri"/>
        <family val="2"/>
        <scheme val="minor"/>
      </rPr>
      <t xml:space="preserve"> que debe poseer para la instalación y buen funcionamiento de los </t>
    </r>
    <r>
      <rPr>
        <b/>
        <sz val="18"/>
        <color theme="1"/>
        <rFont val="Calibri"/>
        <family val="2"/>
        <scheme val="minor"/>
      </rPr>
      <t>Sistemas GÁLAC Software.</t>
    </r>
  </si>
  <si>
    <t>Estado de su escenario</t>
  </si>
  <si>
    <t>SQL 2016</t>
  </si>
  <si>
    <t>SQL 2017</t>
  </si>
  <si>
    <t>Contacte a su ALIADO COMERCIAL lo antes posible, necesita instalar versiones de cortes</t>
  </si>
  <si>
    <t>12.1</t>
  </si>
  <si>
    <t>22.8</t>
  </si>
  <si>
    <t>9.04</t>
  </si>
  <si>
    <t>14.8</t>
  </si>
  <si>
    <t>N/A</t>
  </si>
  <si>
    <t>29.1</t>
  </si>
  <si>
    <t>N/A reconversión para este producto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</si>
</sst>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4"/>
      <color rgb="FFFFFF00"/>
      <name val="Calibri"/>
      <family val="2"/>
      <scheme val="minor"/>
    </font>
    <font>
      <b/>
      <sz val="72"/>
      <color rgb="FF92D050"/>
      <name val="Calibri"/>
      <family val="2"/>
      <scheme val="minor"/>
    </font>
    <font>
      <b/>
      <sz val="22"/>
      <color rgb="FFFFFF0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1"/>
      <name val="Arial Black"/>
      <family val="2"/>
    </font>
    <font>
      <b/>
      <sz val="36"/>
      <color theme="1"/>
      <name val="Arial Black"/>
      <family val="2"/>
    </font>
    <font>
      <b/>
      <sz val="2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30"/>
      <color theme="0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231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7" fillId="2" borderId="13" xfId="0" applyFont="1" applyFill="1" applyBorder="1" applyAlignment="1">
      <alignment horizontal="center" vertical="center"/>
    </xf>
    <xf numFmtId="0" fontId="7" fillId="10" borderId="13" xfId="0" applyFont="1" applyFill="1" applyBorder="1" applyAlignment="1">
      <alignment horizontal="center" vertical="center"/>
    </xf>
    <xf numFmtId="0" fontId="7" fillId="8" borderId="13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6" fillId="0" borderId="0" xfId="0" applyFont="1"/>
    <xf numFmtId="0" fontId="0" fillId="0" borderId="0" xfId="0" applyBorder="1"/>
    <xf numFmtId="0" fontId="0" fillId="0" borderId="9" xfId="0" applyBorder="1"/>
    <xf numFmtId="0" fontId="0" fillId="0" borderId="7" xfId="0" applyBorder="1"/>
    <xf numFmtId="0" fontId="9" fillId="0" borderId="11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14" fontId="0" fillId="0" borderId="0" xfId="0" applyNumberFormat="1"/>
    <xf numFmtId="2" fontId="6" fillId="9" borderId="14" xfId="0" applyNumberFormat="1" applyFont="1" applyFill="1" applyBorder="1" applyAlignment="1" applyProtection="1">
      <alignment horizontal="center" vertical="center" wrapText="1"/>
      <protection locked="0"/>
    </xf>
    <xf numFmtId="164" fontId="1" fillId="9" borderId="14" xfId="0" applyNumberFormat="1" applyFont="1" applyFill="1" applyBorder="1" applyAlignment="1" applyProtection="1">
      <alignment horizontal="center" vertical="center"/>
      <protection locked="0"/>
    </xf>
    <xf numFmtId="0" fontId="0" fillId="17" borderId="0" xfId="0" applyFill="1" applyBorder="1"/>
    <xf numFmtId="0" fontId="8" fillId="17" borderId="8" xfId="0" applyFont="1" applyFill="1" applyBorder="1" applyAlignment="1">
      <alignment vertical="center" wrapText="1"/>
    </xf>
    <xf numFmtId="0" fontId="5" fillId="17" borderId="8" xfId="0" applyFont="1" applyFill="1" applyBorder="1" applyAlignment="1">
      <alignment vertical="center" wrapText="1"/>
    </xf>
    <xf numFmtId="0" fontId="5" fillId="17" borderId="9" xfId="0" applyFont="1" applyFill="1" applyBorder="1" applyAlignment="1">
      <alignment vertical="center" wrapText="1"/>
    </xf>
    <xf numFmtId="0" fontId="8" fillId="17" borderId="0" xfId="0" applyFont="1" applyFill="1" applyBorder="1" applyAlignment="1">
      <alignment vertical="center" wrapText="1"/>
    </xf>
    <xf numFmtId="0" fontId="5" fillId="17" borderId="0" xfId="0" applyFont="1" applyFill="1" applyBorder="1" applyAlignment="1">
      <alignment vertical="center" wrapText="1"/>
    </xf>
    <xf numFmtId="2" fontId="6" fillId="9" borderId="33" xfId="0" applyNumberFormat="1" applyFont="1" applyFill="1" applyBorder="1" applyAlignment="1" applyProtection="1">
      <alignment horizontal="center" vertical="center" wrapText="1"/>
      <protection locked="0"/>
    </xf>
    <xf numFmtId="0" fontId="18" fillId="17" borderId="8" xfId="0" applyFont="1" applyFill="1" applyBorder="1" applyAlignment="1">
      <alignment vertical="top" wrapText="1"/>
    </xf>
    <xf numFmtId="0" fontId="18" fillId="17" borderId="0" xfId="0" applyFont="1" applyFill="1" applyBorder="1" applyAlignment="1">
      <alignment vertical="top" wrapText="1"/>
    </xf>
    <xf numFmtId="164" fontId="1" fillId="9" borderId="33" xfId="0" applyNumberFormat="1" applyFont="1" applyFill="1" applyBorder="1" applyAlignment="1" applyProtection="1">
      <alignment horizontal="center" vertical="center"/>
      <protection locked="0"/>
    </xf>
    <xf numFmtId="0" fontId="0" fillId="0" borderId="23" xfId="0" applyBorder="1"/>
    <xf numFmtId="0" fontId="0" fillId="0" borderId="0" xfId="0" applyBorder="1" applyAlignment="1">
      <alignment vertical="center"/>
    </xf>
    <xf numFmtId="0" fontId="0" fillId="15" borderId="23" xfId="0" applyFill="1" applyBorder="1"/>
    <xf numFmtId="0" fontId="0" fillId="0" borderId="2" xfId="0" applyBorder="1"/>
    <xf numFmtId="0" fontId="0" fillId="0" borderId="3" xfId="0" applyBorder="1"/>
    <xf numFmtId="0" fontId="5" fillId="17" borderId="5" xfId="0" applyFont="1" applyFill="1" applyBorder="1" applyAlignment="1">
      <alignment vertical="center" wrapText="1"/>
    </xf>
    <xf numFmtId="0" fontId="5" fillId="17" borderId="6" xfId="0" applyFont="1" applyFill="1" applyBorder="1" applyAlignment="1">
      <alignment vertical="center" wrapText="1"/>
    </xf>
    <xf numFmtId="0" fontId="0" fillId="0" borderId="1" xfId="0" applyBorder="1"/>
    <xf numFmtId="0" fontId="0" fillId="0" borderId="8" xfId="0" applyBorder="1"/>
    <xf numFmtId="0" fontId="0" fillId="15" borderId="24" xfId="0" applyFill="1" applyBorder="1"/>
    <xf numFmtId="0" fontId="0" fillId="0" borderId="25" xfId="0" applyBorder="1"/>
    <xf numFmtId="0" fontId="0" fillId="15" borderId="0" xfId="0" applyFill="1" applyBorder="1"/>
    <xf numFmtId="0" fontId="0" fillId="0" borderId="11" xfId="0" applyBorder="1"/>
    <xf numFmtId="0" fontId="0" fillId="0" borderId="12" xfId="0" applyBorder="1"/>
    <xf numFmtId="0" fontId="10" fillId="9" borderId="11" xfId="0" applyFont="1" applyFill="1" applyBorder="1" applyAlignment="1">
      <alignment horizontal="center" vertical="center" wrapText="1"/>
    </xf>
    <xf numFmtId="0" fontId="10" fillId="9" borderId="21" xfId="0" applyFont="1" applyFill="1" applyBorder="1" applyAlignment="1">
      <alignment horizontal="center" vertical="center" wrapText="1"/>
    </xf>
    <xf numFmtId="0" fontId="10" fillId="9" borderId="37" xfId="0" applyFont="1" applyFill="1" applyBorder="1" applyAlignment="1">
      <alignment horizontal="center" vertical="center" wrapText="1"/>
    </xf>
    <xf numFmtId="0" fontId="28" fillId="17" borderId="8" xfId="0" applyFont="1" applyFill="1" applyBorder="1" applyAlignment="1">
      <alignment horizontal="left" vertical="center" wrapText="1"/>
    </xf>
    <xf numFmtId="0" fontId="28" fillId="17" borderId="0" xfId="0" applyFont="1" applyFill="1" applyBorder="1" applyAlignment="1">
      <alignment horizontal="left" vertical="center" wrapText="1"/>
    </xf>
    <xf numFmtId="0" fontId="28" fillId="17" borderId="4" xfId="0" applyFont="1" applyFill="1" applyBorder="1" applyAlignment="1">
      <alignment horizontal="left" vertical="center" wrapText="1"/>
    </xf>
    <xf numFmtId="0" fontId="28" fillId="17" borderId="5" xfId="0" applyFont="1" applyFill="1" applyBorder="1" applyAlignment="1">
      <alignment horizontal="left" vertical="center" wrapText="1"/>
    </xf>
    <xf numFmtId="0" fontId="8" fillId="15" borderId="23" xfId="0" applyFont="1" applyFill="1" applyBorder="1" applyAlignment="1">
      <alignment horizontal="center" vertical="center"/>
    </xf>
    <xf numFmtId="0" fontId="21" fillId="15" borderId="8" xfId="0" applyFont="1" applyFill="1" applyBorder="1" applyAlignment="1">
      <alignment horizontal="left" vertical="center" wrapText="1"/>
    </xf>
    <xf numFmtId="0" fontId="21" fillId="15" borderId="0" xfId="0" applyFont="1" applyFill="1" applyBorder="1" applyAlignment="1">
      <alignment horizontal="left" vertical="center" wrapText="1"/>
    </xf>
    <xf numFmtId="0" fontId="21" fillId="15" borderId="8" xfId="0" applyFont="1" applyFill="1" applyBorder="1" applyAlignment="1">
      <alignment horizontal="left" vertical="top" wrapText="1"/>
    </xf>
    <xf numFmtId="0" fontId="21" fillId="15" borderId="0" xfId="0" applyFont="1" applyFill="1" applyBorder="1" applyAlignment="1">
      <alignment horizontal="left" vertical="top" wrapText="1"/>
    </xf>
    <xf numFmtId="0" fontId="6" fillId="0" borderId="23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2" borderId="3" xfId="0" applyFont="1" applyFill="1" applyBorder="1" applyAlignment="1">
      <alignment horizontal="center" vertical="center" wrapText="1"/>
    </xf>
    <xf numFmtId="0" fontId="4" fillId="12" borderId="8" xfId="0" applyFont="1" applyFill="1" applyBorder="1" applyAlignment="1">
      <alignment horizontal="center" vertical="center" wrapText="1"/>
    </xf>
    <xf numFmtId="0" fontId="4" fillId="12" borderId="0" xfId="0" applyFont="1" applyFill="1" applyBorder="1" applyAlignment="1">
      <alignment horizontal="center" vertical="center" wrapText="1"/>
    </xf>
    <xf numFmtId="0" fontId="4" fillId="12" borderId="9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4" fillId="12" borderId="5" xfId="0" applyFont="1" applyFill="1" applyBorder="1" applyAlignment="1">
      <alignment horizontal="center" vertical="center" wrapText="1"/>
    </xf>
    <xf numFmtId="0" fontId="4" fillId="12" borderId="6" xfId="0" applyFont="1" applyFill="1" applyBorder="1" applyAlignment="1">
      <alignment horizontal="center" vertical="center" wrapText="1"/>
    </xf>
    <xf numFmtId="0" fontId="22" fillId="17" borderId="0" xfId="1" applyFill="1" applyBorder="1" applyAlignment="1">
      <alignment horizontal="center"/>
    </xf>
    <xf numFmtId="0" fontId="29" fillId="17" borderId="8" xfId="0" applyFont="1" applyFill="1" applyBorder="1" applyAlignment="1">
      <alignment horizontal="left" vertical="center" wrapText="1"/>
    </xf>
    <xf numFmtId="0" fontId="29" fillId="17" borderId="0" xfId="0" applyFont="1" applyFill="1" applyBorder="1" applyAlignment="1">
      <alignment horizontal="left" vertical="center" wrapText="1"/>
    </xf>
    <xf numFmtId="0" fontId="29" fillId="17" borderId="4" xfId="0" applyFont="1" applyFill="1" applyBorder="1" applyAlignment="1">
      <alignment horizontal="left" vertical="center" wrapText="1"/>
    </xf>
    <xf numFmtId="0" fontId="29" fillId="17" borderId="5" xfId="0" applyFont="1" applyFill="1" applyBorder="1" applyAlignment="1">
      <alignment horizontal="left" vertical="center" wrapText="1"/>
    </xf>
    <xf numFmtId="0" fontId="3" fillId="12" borderId="1" xfId="0" applyFont="1" applyFill="1" applyBorder="1" applyAlignment="1">
      <alignment horizontal="center" vertical="top" wrapText="1"/>
    </xf>
    <xf numFmtId="0" fontId="3" fillId="12" borderId="2" xfId="0" applyFont="1" applyFill="1" applyBorder="1" applyAlignment="1">
      <alignment horizontal="center" vertical="top" wrapText="1"/>
    </xf>
    <xf numFmtId="0" fontId="3" fillId="12" borderId="3" xfId="0" applyFont="1" applyFill="1" applyBorder="1" applyAlignment="1">
      <alignment horizontal="center" vertical="top" wrapText="1"/>
    </xf>
    <xf numFmtId="0" fontId="3" fillId="12" borderId="8" xfId="0" applyFont="1" applyFill="1" applyBorder="1" applyAlignment="1">
      <alignment horizontal="center" vertical="top" wrapText="1"/>
    </xf>
    <xf numFmtId="0" fontId="3" fillId="12" borderId="0" xfId="0" applyFont="1" applyFill="1" applyBorder="1" applyAlignment="1">
      <alignment horizontal="center" vertical="top" wrapText="1"/>
    </xf>
    <xf numFmtId="0" fontId="3" fillId="12" borderId="9" xfId="0" applyFont="1" applyFill="1" applyBorder="1" applyAlignment="1">
      <alignment horizontal="center" vertical="top" wrapText="1"/>
    </xf>
    <xf numFmtId="0" fontId="16" fillId="12" borderId="1" xfId="0" applyFont="1" applyFill="1" applyBorder="1" applyAlignment="1">
      <alignment horizontal="center"/>
    </xf>
    <xf numFmtId="0" fontId="16" fillId="12" borderId="2" xfId="0" applyFont="1" applyFill="1" applyBorder="1" applyAlignment="1">
      <alignment horizontal="center"/>
    </xf>
    <xf numFmtId="0" fontId="16" fillId="12" borderId="4" xfId="0" applyFont="1" applyFill="1" applyBorder="1" applyAlignment="1">
      <alignment horizontal="center"/>
    </xf>
    <xf numFmtId="0" fontId="16" fillId="12" borderId="5" xfId="0" applyFont="1" applyFill="1" applyBorder="1" applyAlignment="1">
      <alignment horizontal="center"/>
    </xf>
    <xf numFmtId="0" fontId="17" fillId="16" borderId="16" xfId="0" applyFont="1" applyFill="1" applyBorder="1" applyAlignment="1">
      <alignment horizontal="center" vertical="center"/>
    </xf>
    <xf numFmtId="0" fontId="17" fillId="16" borderId="18" xfId="0" applyFont="1" applyFill="1" applyBorder="1" applyAlignment="1">
      <alignment horizontal="center" vertical="center"/>
    </xf>
    <xf numFmtId="0" fontId="17" fillId="16" borderId="17" xfId="0" applyFont="1" applyFill="1" applyBorder="1" applyAlignment="1">
      <alignment horizontal="center" vertical="center"/>
    </xf>
    <xf numFmtId="0" fontId="12" fillId="12" borderId="16" xfId="0" applyFont="1" applyFill="1" applyBorder="1" applyAlignment="1">
      <alignment horizontal="center" vertical="center" wrapText="1"/>
    </xf>
    <xf numFmtId="0" fontId="12" fillId="12" borderId="18" xfId="0" applyFont="1" applyFill="1" applyBorder="1" applyAlignment="1">
      <alignment horizontal="center" vertical="center" wrapText="1"/>
    </xf>
    <xf numFmtId="0" fontId="12" fillId="12" borderId="17" xfId="0" applyFont="1" applyFill="1" applyBorder="1" applyAlignment="1">
      <alignment horizontal="center" vertical="center" wrapText="1"/>
    </xf>
    <xf numFmtId="0" fontId="24" fillId="12" borderId="1" xfId="0" applyFont="1" applyFill="1" applyBorder="1" applyAlignment="1">
      <alignment horizontal="center" vertical="center" wrapText="1"/>
    </xf>
    <xf numFmtId="0" fontId="24" fillId="12" borderId="2" xfId="0" applyFont="1" applyFill="1" applyBorder="1" applyAlignment="1">
      <alignment horizontal="center" vertical="center" wrapText="1"/>
    </xf>
    <xf numFmtId="0" fontId="24" fillId="12" borderId="3" xfId="0" applyFont="1" applyFill="1" applyBorder="1" applyAlignment="1">
      <alignment horizontal="center" vertical="center" wrapText="1"/>
    </xf>
    <xf numFmtId="0" fontId="24" fillId="12" borderId="8" xfId="0" applyFont="1" applyFill="1" applyBorder="1" applyAlignment="1">
      <alignment horizontal="center" vertical="center" wrapText="1"/>
    </xf>
    <xf numFmtId="0" fontId="24" fillId="12" borderId="0" xfId="0" applyFont="1" applyFill="1" applyBorder="1" applyAlignment="1">
      <alignment horizontal="center" vertical="center" wrapText="1"/>
    </xf>
    <xf numFmtId="0" fontId="24" fillId="12" borderId="9" xfId="0" applyFont="1" applyFill="1" applyBorder="1" applyAlignment="1">
      <alignment horizontal="center" vertical="center" wrapText="1"/>
    </xf>
    <xf numFmtId="0" fontId="24" fillId="12" borderId="4" xfId="0" applyFont="1" applyFill="1" applyBorder="1" applyAlignment="1">
      <alignment horizontal="center" vertical="center" wrapText="1"/>
    </xf>
    <xf numFmtId="0" fontId="24" fillId="12" borderId="5" xfId="0" applyFont="1" applyFill="1" applyBorder="1" applyAlignment="1">
      <alignment horizontal="center" vertical="center" wrapText="1"/>
    </xf>
    <xf numFmtId="0" fontId="24" fillId="12" borderId="6" xfId="0" applyFont="1" applyFill="1" applyBorder="1" applyAlignment="1">
      <alignment horizontal="center" vertical="center" wrapText="1"/>
    </xf>
    <xf numFmtId="0" fontId="25" fillId="9" borderId="16" xfId="0" applyFont="1" applyFill="1" applyBorder="1" applyAlignment="1" applyProtection="1">
      <alignment horizontal="center" vertical="center"/>
      <protection locked="0"/>
    </xf>
    <xf numFmtId="0" fontId="25" fillId="9" borderId="17" xfId="0" applyFont="1" applyFill="1" applyBorder="1" applyAlignment="1" applyProtection="1">
      <alignment horizontal="center" vertical="center"/>
      <protection locked="0"/>
    </xf>
    <xf numFmtId="0" fontId="16" fillId="12" borderId="3" xfId="0" applyFont="1" applyFill="1" applyBorder="1" applyAlignment="1">
      <alignment horizontal="center"/>
    </xf>
    <xf numFmtId="0" fontId="16" fillId="12" borderId="6" xfId="0" applyFont="1" applyFill="1" applyBorder="1" applyAlignment="1">
      <alignment horizontal="center"/>
    </xf>
    <xf numFmtId="0" fontId="16" fillId="12" borderId="1" xfId="0" applyFont="1" applyFill="1" applyBorder="1" applyAlignment="1">
      <alignment horizontal="center" vertical="center"/>
    </xf>
    <xf numFmtId="0" fontId="16" fillId="12" borderId="2" xfId="0" applyFont="1" applyFill="1" applyBorder="1" applyAlignment="1">
      <alignment horizontal="center" vertical="center"/>
    </xf>
    <xf numFmtId="0" fontId="16" fillId="12" borderId="3" xfId="0" applyFont="1" applyFill="1" applyBorder="1" applyAlignment="1">
      <alignment horizontal="center" vertical="center"/>
    </xf>
    <xf numFmtId="0" fontId="16" fillId="12" borderId="4" xfId="0" applyFont="1" applyFill="1" applyBorder="1" applyAlignment="1">
      <alignment horizontal="center" vertical="center"/>
    </xf>
    <xf numFmtId="0" fontId="16" fillId="12" borderId="5" xfId="0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 vertical="center" wrapText="1"/>
    </xf>
    <xf numFmtId="0" fontId="20" fillId="12" borderId="2" xfId="0" applyFont="1" applyFill="1" applyBorder="1" applyAlignment="1">
      <alignment horizontal="center" vertical="center" wrapText="1"/>
    </xf>
    <xf numFmtId="0" fontId="20" fillId="12" borderId="3" xfId="0" applyFont="1" applyFill="1" applyBorder="1" applyAlignment="1">
      <alignment horizontal="center" vertical="center" wrapText="1"/>
    </xf>
    <xf numFmtId="0" fontId="20" fillId="12" borderId="8" xfId="0" applyFont="1" applyFill="1" applyBorder="1" applyAlignment="1">
      <alignment horizontal="center" vertical="center" wrapText="1"/>
    </xf>
    <xf numFmtId="0" fontId="20" fillId="12" borderId="0" xfId="0" applyFont="1" applyFill="1" applyBorder="1" applyAlignment="1">
      <alignment horizontal="center" vertical="center" wrapText="1"/>
    </xf>
    <xf numFmtId="0" fontId="20" fillId="12" borderId="9" xfId="0" applyFont="1" applyFill="1" applyBorder="1" applyAlignment="1">
      <alignment horizontal="center" vertical="center" wrapText="1"/>
    </xf>
    <xf numFmtId="0" fontId="20" fillId="12" borderId="4" xfId="0" applyFont="1" applyFill="1" applyBorder="1" applyAlignment="1">
      <alignment horizontal="center" vertical="center" wrapText="1"/>
    </xf>
    <xf numFmtId="0" fontId="20" fillId="12" borderId="5" xfId="0" applyFont="1" applyFill="1" applyBorder="1" applyAlignment="1">
      <alignment horizontal="center" vertical="center" wrapText="1"/>
    </xf>
    <xf numFmtId="0" fontId="20" fillId="12" borderId="6" xfId="0" applyFont="1" applyFill="1" applyBorder="1" applyAlignment="1">
      <alignment horizontal="center" vertical="center" wrapText="1"/>
    </xf>
    <xf numFmtId="0" fontId="17" fillId="16" borderId="16" xfId="0" applyFont="1" applyFill="1" applyBorder="1" applyAlignment="1">
      <alignment horizontal="center" vertical="center" wrapText="1"/>
    </xf>
    <xf numFmtId="0" fontId="17" fillId="16" borderId="18" xfId="0" applyFont="1" applyFill="1" applyBorder="1" applyAlignment="1">
      <alignment horizontal="center" vertical="center" wrapText="1"/>
    </xf>
    <xf numFmtId="0" fontId="17" fillId="16" borderId="17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top" wrapText="1"/>
    </xf>
    <xf numFmtId="0" fontId="6" fillId="12" borderId="2" xfId="0" applyFont="1" applyFill="1" applyBorder="1" applyAlignment="1">
      <alignment horizontal="center" vertical="top" wrapText="1"/>
    </xf>
    <xf numFmtId="0" fontId="6" fillId="12" borderId="3" xfId="0" applyFont="1" applyFill="1" applyBorder="1" applyAlignment="1">
      <alignment horizontal="center" vertical="top" wrapText="1"/>
    </xf>
    <xf numFmtId="0" fontId="6" fillId="12" borderId="8" xfId="0" applyFont="1" applyFill="1" applyBorder="1" applyAlignment="1">
      <alignment horizontal="center" vertical="top" wrapText="1"/>
    </xf>
    <xf numFmtId="0" fontId="6" fillId="12" borderId="0" xfId="0" applyFont="1" applyFill="1" applyBorder="1" applyAlignment="1">
      <alignment horizontal="center" vertical="top" wrapText="1"/>
    </xf>
    <xf numFmtId="0" fontId="6" fillId="12" borderId="9" xfId="0" applyFont="1" applyFill="1" applyBorder="1" applyAlignment="1">
      <alignment horizontal="center" vertical="top" wrapText="1"/>
    </xf>
    <xf numFmtId="0" fontId="12" fillId="9" borderId="11" xfId="0" applyFont="1" applyFill="1" applyBorder="1" applyAlignment="1" applyProtection="1">
      <alignment horizontal="center" vertical="center" wrapText="1"/>
      <protection locked="0"/>
    </xf>
    <xf numFmtId="0" fontId="12" fillId="9" borderId="7" xfId="0" applyFont="1" applyFill="1" applyBorder="1" applyAlignment="1" applyProtection="1">
      <alignment horizontal="center" vertical="center" wrapText="1"/>
      <protection locked="0"/>
    </xf>
    <xf numFmtId="0" fontId="12" fillId="9" borderId="14" xfId="0" applyFont="1" applyFill="1" applyBorder="1" applyAlignment="1" applyProtection="1">
      <alignment horizontal="center" vertical="center" wrapText="1"/>
      <protection locked="0"/>
    </xf>
    <xf numFmtId="0" fontId="12" fillId="9" borderId="15" xfId="0" applyFont="1" applyFill="1" applyBorder="1" applyAlignment="1" applyProtection="1">
      <alignment horizontal="center" vertical="center" wrapText="1"/>
      <protection locked="0"/>
    </xf>
    <xf numFmtId="0" fontId="8" fillId="9" borderId="7" xfId="0" applyFont="1" applyFill="1" applyBorder="1" applyAlignment="1" applyProtection="1">
      <alignment horizontal="center" vertical="center" wrapText="1"/>
      <protection locked="0"/>
    </xf>
    <xf numFmtId="0" fontId="8" fillId="9" borderId="15" xfId="0" applyFont="1" applyFill="1" applyBorder="1" applyAlignment="1" applyProtection="1">
      <alignment horizontal="center" vertical="center" wrapText="1"/>
      <protection locked="0"/>
    </xf>
    <xf numFmtId="0" fontId="21" fillId="12" borderId="1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center" vertical="center" wrapText="1"/>
    </xf>
    <xf numFmtId="0" fontId="21" fillId="12" borderId="3" xfId="0" applyFont="1" applyFill="1" applyBorder="1" applyAlignment="1">
      <alignment horizontal="center" vertical="center" wrapText="1"/>
    </xf>
    <xf numFmtId="0" fontId="21" fillId="12" borderId="8" xfId="0" applyFont="1" applyFill="1" applyBorder="1" applyAlignment="1">
      <alignment horizontal="center" vertical="center" wrapText="1"/>
    </xf>
    <xf numFmtId="0" fontId="21" fillId="12" borderId="0" xfId="0" applyFont="1" applyFill="1" applyBorder="1" applyAlignment="1">
      <alignment horizontal="center" vertical="center" wrapText="1"/>
    </xf>
    <xf numFmtId="0" fontId="21" fillId="12" borderId="9" xfId="0" applyFont="1" applyFill="1" applyBorder="1" applyAlignment="1">
      <alignment horizontal="center" vertical="center" wrapText="1"/>
    </xf>
    <xf numFmtId="0" fontId="21" fillId="12" borderId="4" xfId="0" applyFont="1" applyFill="1" applyBorder="1" applyAlignment="1">
      <alignment horizontal="center" vertical="center" wrapText="1"/>
    </xf>
    <xf numFmtId="0" fontId="21" fillId="12" borderId="5" xfId="0" applyFont="1" applyFill="1" applyBorder="1" applyAlignment="1">
      <alignment horizontal="center" vertical="center" wrapText="1"/>
    </xf>
    <xf numFmtId="0" fontId="21" fillId="12" borderId="6" xfId="0" applyFont="1" applyFill="1" applyBorder="1" applyAlignment="1">
      <alignment horizontal="center" vertical="center" wrapText="1"/>
    </xf>
    <xf numFmtId="0" fontId="19" fillId="16" borderId="16" xfId="0" applyFont="1" applyFill="1" applyBorder="1" applyAlignment="1">
      <alignment horizontal="center" vertical="center"/>
    </xf>
    <xf numFmtId="0" fontId="19" fillId="16" borderId="18" xfId="0" applyFont="1" applyFill="1" applyBorder="1" applyAlignment="1">
      <alignment horizontal="center" vertical="center"/>
    </xf>
    <xf numFmtId="0" fontId="19" fillId="16" borderId="17" xfId="0" applyFont="1" applyFill="1" applyBorder="1" applyAlignment="1">
      <alignment horizontal="center" vertical="center"/>
    </xf>
    <xf numFmtId="0" fontId="5" fillId="11" borderId="26" xfId="0" applyFont="1" applyFill="1" applyBorder="1" applyAlignment="1">
      <alignment horizontal="center" vertical="center" wrapText="1"/>
    </xf>
    <xf numFmtId="0" fontId="5" fillId="11" borderId="27" xfId="0" applyFont="1" applyFill="1" applyBorder="1" applyAlignment="1">
      <alignment horizontal="center" vertical="center" wrapText="1"/>
    </xf>
    <xf numFmtId="0" fontId="5" fillId="11" borderId="11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7" xfId="0" applyFont="1" applyFill="1" applyBorder="1" applyAlignment="1">
      <alignment horizontal="center" vertical="center" wrapText="1"/>
    </xf>
    <xf numFmtId="0" fontId="27" fillId="12" borderId="0" xfId="0" applyFont="1" applyFill="1" applyBorder="1" applyAlignment="1">
      <alignment horizontal="center" vertical="center" wrapText="1"/>
    </xf>
    <xf numFmtId="0" fontId="27" fillId="12" borderId="9" xfId="0" applyFont="1" applyFill="1" applyBorder="1" applyAlignment="1">
      <alignment horizontal="center" vertical="center" wrapText="1"/>
    </xf>
    <xf numFmtId="0" fontId="27" fillId="12" borderId="5" xfId="0" applyFont="1" applyFill="1" applyBorder="1" applyAlignment="1">
      <alignment horizontal="center" vertical="center" wrapText="1"/>
    </xf>
    <xf numFmtId="0" fontId="27" fillId="12" borderId="6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8" fillId="0" borderId="8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35" fillId="7" borderId="22" xfId="0" applyFont="1" applyFill="1" applyBorder="1" applyAlignment="1">
      <alignment horizontal="center" vertical="center"/>
    </xf>
    <xf numFmtId="0" fontId="35" fillId="7" borderId="13" xfId="0" applyFont="1" applyFill="1" applyBorder="1" applyAlignment="1">
      <alignment horizontal="center" vertical="center"/>
    </xf>
    <xf numFmtId="0" fontId="35" fillId="7" borderId="10" xfId="0" applyFont="1" applyFill="1" applyBorder="1" applyAlignment="1">
      <alignment horizontal="center" vertical="center"/>
    </xf>
    <xf numFmtId="0" fontId="34" fillId="9" borderId="22" xfId="0" applyFont="1" applyFill="1" applyBorder="1" applyAlignment="1">
      <alignment horizontal="center" vertical="center" textRotation="90"/>
    </xf>
    <xf numFmtId="0" fontId="34" fillId="9" borderId="13" xfId="0" applyFont="1" applyFill="1" applyBorder="1" applyAlignment="1">
      <alignment horizontal="center" vertical="center" textRotation="90"/>
    </xf>
    <xf numFmtId="0" fontId="34" fillId="9" borderId="10" xfId="0" applyFont="1" applyFill="1" applyBorder="1" applyAlignment="1">
      <alignment horizontal="center" vertical="center" textRotation="90"/>
    </xf>
    <xf numFmtId="0" fontId="33" fillId="5" borderId="22" xfId="0" applyFont="1" applyFill="1" applyBorder="1" applyAlignment="1">
      <alignment horizontal="center" vertical="center" textRotation="90"/>
    </xf>
    <xf numFmtId="0" fontId="33" fillId="5" borderId="13" xfId="0" applyFont="1" applyFill="1" applyBorder="1" applyAlignment="1">
      <alignment horizontal="center" vertical="center" textRotation="90"/>
    </xf>
    <xf numFmtId="0" fontId="33" fillId="5" borderId="10" xfId="0" applyFont="1" applyFill="1" applyBorder="1" applyAlignment="1">
      <alignment horizontal="center" vertical="center" textRotation="90"/>
    </xf>
    <xf numFmtId="0" fontId="37" fillId="17" borderId="8" xfId="0" applyFont="1" applyFill="1" applyBorder="1" applyAlignment="1">
      <alignment horizontal="center" vertical="center" wrapText="1"/>
    </xf>
    <xf numFmtId="0" fontId="37" fillId="17" borderId="9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1" fillId="6" borderId="2" xfId="0" applyFont="1" applyFill="1" applyBorder="1" applyAlignment="1">
      <alignment horizontal="left" vertical="center" wrapText="1"/>
    </xf>
    <xf numFmtId="0" fontId="11" fillId="6" borderId="3" xfId="0" applyFont="1" applyFill="1" applyBorder="1" applyAlignment="1">
      <alignment horizontal="left" vertical="center" wrapText="1"/>
    </xf>
    <xf numFmtId="0" fontId="11" fillId="6" borderId="4" xfId="0" applyFont="1" applyFill="1" applyBorder="1" applyAlignment="1">
      <alignment horizontal="left" vertical="center" wrapText="1"/>
    </xf>
    <xf numFmtId="0" fontId="11" fillId="6" borderId="5" xfId="0" applyFont="1" applyFill="1" applyBorder="1" applyAlignment="1">
      <alignment horizontal="left" vertical="center" wrapText="1"/>
    </xf>
    <xf numFmtId="0" fontId="11" fillId="6" borderId="6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horizontal="center" vertical="center" wrapText="1"/>
    </xf>
    <xf numFmtId="0" fontId="8" fillId="14" borderId="9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/>
    </xf>
    <xf numFmtId="0" fontId="11" fillId="6" borderId="2" xfId="0" applyFont="1" applyFill="1" applyBorder="1" applyAlignment="1">
      <alignment horizontal="left" vertical="center"/>
    </xf>
    <xf numFmtId="0" fontId="11" fillId="6" borderId="3" xfId="0" applyFont="1" applyFill="1" applyBorder="1" applyAlignment="1">
      <alignment horizontal="left" vertical="center"/>
    </xf>
    <xf numFmtId="0" fontId="11" fillId="6" borderId="8" xfId="0" applyFont="1" applyFill="1" applyBorder="1" applyAlignment="1">
      <alignment horizontal="left" vertical="center"/>
    </xf>
    <xf numFmtId="0" fontId="11" fillId="6" borderId="0" xfId="0" applyFont="1" applyFill="1" applyBorder="1" applyAlignment="1">
      <alignment horizontal="left" vertical="center"/>
    </xf>
    <xf numFmtId="0" fontId="11" fillId="6" borderId="9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15" fillId="15" borderId="24" xfId="0" applyFont="1" applyFill="1" applyBorder="1" applyAlignment="1">
      <alignment horizontal="center" vertical="center" wrapText="1"/>
    </xf>
    <xf numFmtId="0" fontId="15" fillId="15" borderId="23" xfId="0" applyFont="1" applyFill="1" applyBorder="1" applyAlignment="1">
      <alignment horizontal="center" vertical="center" wrapText="1"/>
    </xf>
    <xf numFmtId="0" fontId="15" fillId="15" borderId="25" xfId="0" applyFont="1" applyFill="1" applyBorder="1" applyAlignment="1">
      <alignment horizontal="center" vertical="center" wrapText="1"/>
    </xf>
    <xf numFmtId="0" fontId="31" fillId="19" borderId="1" xfId="0" applyFont="1" applyFill="1" applyBorder="1" applyAlignment="1">
      <alignment horizontal="center" vertical="center"/>
    </xf>
    <xf numFmtId="0" fontId="31" fillId="19" borderId="2" xfId="0" applyFont="1" applyFill="1" applyBorder="1" applyAlignment="1">
      <alignment horizontal="center" vertical="center"/>
    </xf>
    <xf numFmtId="0" fontId="31" fillId="18" borderId="2" xfId="0" applyFont="1" applyFill="1" applyBorder="1" applyAlignment="1">
      <alignment horizontal="center" vertical="center"/>
    </xf>
    <xf numFmtId="0" fontId="31" fillId="18" borderId="3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1" fillId="6" borderId="34" xfId="0" applyFont="1" applyFill="1" applyBorder="1" applyAlignment="1">
      <alignment horizontal="left"/>
    </xf>
    <xf numFmtId="0" fontId="11" fillId="6" borderId="19" xfId="0" applyFont="1" applyFill="1" applyBorder="1" applyAlignment="1">
      <alignment horizontal="left"/>
    </xf>
    <xf numFmtId="0" fontId="11" fillId="6" borderId="35" xfId="0" applyFont="1" applyFill="1" applyBorder="1" applyAlignment="1">
      <alignment horizontal="left"/>
    </xf>
    <xf numFmtId="0" fontId="5" fillId="9" borderId="11" xfId="0" applyFont="1" applyFill="1" applyBorder="1" applyAlignment="1">
      <alignment horizontal="center" vertical="center" wrapText="1"/>
    </xf>
    <xf numFmtId="0" fontId="5" fillId="9" borderId="36" xfId="0" applyFont="1" applyFill="1" applyBorder="1" applyAlignment="1">
      <alignment horizontal="center" vertical="center" wrapText="1"/>
    </xf>
    <xf numFmtId="0" fontId="5" fillId="9" borderId="20" xfId="0" applyFont="1" applyFill="1" applyBorder="1" applyAlignment="1">
      <alignment horizontal="center" vertical="center" wrapText="1"/>
    </xf>
    <xf numFmtId="0" fontId="5" fillId="9" borderId="31" xfId="0" applyFont="1" applyFill="1" applyBorder="1" applyAlignment="1">
      <alignment horizontal="center" vertical="center" wrapText="1"/>
    </xf>
    <xf numFmtId="0" fontId="5" fillId="9" borderId="32" xfId="0" applyFont="1" applyFill="1" applyBorder="1" applyAlignment="1">
      <alignment horizontal="center" vertical="center" wrapText="1"/>
    </xf>
    <xf numFmtId="0" fontId="5" fillId="9" borderId="28" xfId="0" applyFont="1" applyFill="1" applyBorder="1" applyAlignment="1">
      <alignment horizontal="center" vertical="center" wrapText="1"/>
    </xf>
    <xf numFmtId="0" fontId="5" fillId="9" borderId="29" xfId="0" applyFont="1" applyFill="1" applyBorder="1" applyAlignment="1">
      <alignment horizontal="center" vertical="center" wrapText="1"/>
    </xf>
    <xf numFmtId="0" fontId="5" fillId="9" borderId="30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Paso 1'!A1"/><Relationship Id="rId3" Type="http://schemas.openxmlformats.org/officeDocument/2006/relationships/image" Target="../media/image3.png"/><Relationship Id="rId7" Type="http://schemas.openxmlformats.org/officeDocument/2006/relationships/hyperlink" Target="#'Paso 4'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'Paso 3'!A1"/><Relationship Id="rId5" Type="http://schemas.openxmlformats.org/officeDocument/2006/relationships/hyperlink" Target="#'Paso 2'!A1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Paso 2'!A1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4.jpeg"/><Relationship Id="rId17" Type="http://schemas.openxmlformats.org/officeDocument/2006/relationships/hyperlink" Target="#DIAGN&#211;STICO!A1"/><Relationship Id="rId2" Type="http://schemas.openxmlformats.org/officeDocument/2006/relationships/image" Target="../media/image6.png"/><Relationship Id="rId16" Type="http://schemas.openxmlformats.org/officeDocument/2006/relationships/hyperlink" Target="#'Paso 4'!A1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.png"/><Relationship Id="rId5" Type="http://schemas.openxmlformats.org/officeDocument/2006/relationships/image" Target="../media/image9.png"/><Relationship Id="rId15" Type="http://schemas.openxmlformats.org/officeDocument/2006/relationships/hyperlink" Target="#Instrucciones!A1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openxmlformats.org/officeDocument/2006/relationships/image" Target="../media/image2.jpg"/><Relationship Id="rId14" Type="http://schemas.openxmlformats.org/officeDocument/2006/relationships/hyperlink" Target="#'Paso 3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Instrucciones!A1"/><Relationship Id="rId3" Type="http://schemas.openxmlformats.org/officeDocument/2006/relationships/image" Target="../media/image1.png"/><Relationship Id="rId7" Type="http://schemas.openxmlformats.org/officeDocument/2006/relationships/hyperlink" Target="#'Paso 3'!A1"/><Relationship Id="rId2" Type="http://schemas.openxmlformats.org/officeDocument/2006/relationships/image" Target="../media/image2.jpg"/><Relationship Id="rId1" Type="http://schemas.openxmlformats.org/officeDocument/2006/relationships/image" Target="http://www.galac.com/imagenes/ReconvMonet/sql-ver.png" TargetMode="External"/><Relationship Id="rId6" Type="http://schemas.openxmlformats.org/officeDocument/2006/relationships/hyperlink" Target="#'Paso 1'!A1"/><Relationship Id="rId5" Type="http://schemas.openxmlformats.org/officeDocument/2006/relationships/image" Target="../media/image15.png"/><Relationship Id="rId10" Type="http://schemas.openxmlformats.org/officeDocument/2006/relationships/hyperlink" Target="#DIAGN&#211;STICO!A1"/><Relationship Id="rId4" Type="http://schemas.openxmlformats.org/officeDocument/2006/relationships/image" Target="../media/image14.jpeg"/><Relationship Id="rId9" Type="http://schemas.openxmlformats.org/officeDocument/2006/relationships/hyperlink" Target="#'Paso 4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hyperlink" Target="#'Paso 1'!A1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9.jpeg"/><Relationship Id="rId17" Type="http://schemas.openxmlformats.org/officeDocument/2006/relationships/hyperlink" Target="#DIAGN&#211;STICO!A1"/><Relationship Id="rId2" Type="http://schemas.openxmlformats.org/officeDocument/2006/relationships/image" Target="../media/image6.png"/><Relationship Id="rId16" Type="http://schemas.openxmlformats.org/officeDocument/2006/relationships/hyperlink" Target="#'Paso 4'!A1"/><Relationship Id="rId1" Type="http://schemas.openxmlformats.org/officeDocument/2006/relationships/image" Target="../media/image16.png"/><Relationship Id="rId6" Type="http://schemas.openxmlformats.org/officeDocument/2006/relationships/image" Target="../media/image10.png"/><Relationship Id="rId11" Type="http://schemas.openxmlformats.org/officeDocument/2006/relationships/image" Target="../media/image1.png"/><Relationship Id="rId5" Type="http://schemas.openxmlformats.org/officeDocument/2006/relationships/image" Target="../media/image9.png"/><Relationship Id="rId15" Type="http://schemas.openxmlformats.org/officeDocument/2006/relationships/hyperlink" Target="#Instrucciones!A1"/><Relationship Id="rId10" Type="http://schemas.openxmlformats.org/officeDocument/2006/relationships/image" Target="../media/image2.jpg"/><Relationship Id="rId4" Type="http://schemas.openxmlformats.org/officeDocument/2006/relationships/image" Target="../media/image8.png"/><Relationship Id="rId9" Type="http://schemas.openxmlformats.org/officeDocument/2006/relationships/image" Target="../media/image18.jpg"/><Relationship Id="rId14" Type="http://schemas.openxmlformats.org/officeDocument/2006/relationships/hyperlink" Target="#'Paso 2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Instrucciones!A1"/><Relationship Id="rId3" Type="http://schemas.openxmlformats.org/officeDocument/2006/relationships/image" Target="../media/image1.png"/><Relationship Id="rId7" Type="http://schemas.openxmlformats.org/officeDocument/2006/relationships/hyperlink" Target="#'Paso 2'!A1"/><Relationship Id="rId2" Type="http://schemas.openxmlformats.org/officeDocument/2006/relationships/image" Target="../media/image2.jpg"/><Relationship Id="rId1" Type="http://schemas.openxmlformats.org/officeDocument/2006/relationships/image" Target="../media/image20.png"/><Relationship Id="rId6" Type="http://schemas.openxmlformats.org/officeDocument/2006/relationships/hyperlink" Target="#'Paso 1'!A1"/><Relationship Id="rId5" Type="http://schemas.openxmlformats.org/officeDocument/2006/relationships/image" Target="../media/image15.png"/><Relationship Id="rId10" Type="http://schemas.openxmlformats.org/officeDocument/2006/relationships/hyperlink" Target="#DIAGN&#211;STICO!A1"/><Relationship Id="rId4" Type="http://schemas.openxmlformats.org/officeDocument/2006/relationships/image" Target="../media/image19.jpeg"/><Relationship Id="rId9" Type="http://schemas.openxmlformats.org/officeDocument/2006/relationships/hyperlink" Target="#'Paso 3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16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28769</xdr:rowOff>
    </xdr:from>
    <xdr:to>
      <xdr:col>3</xdr:col>
      <xdr:colOff>1171337</xdr:colOff>
      <xdr:row>4</xdr:row>
      <xdr:rowOff>104775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8769"/>
          <a:ext cx="3447812" cy="2181031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19051</xdr:rowOff>
    </xdr:from>
    <xdr:to>
      <xdr:col>17</xdr:col>
      <xdr:colOff>733426</xdr:colOff>
      <xdr:row>4</xdr:row>
      <xdr:rowOff>96552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625" y="19051"/>
          <a:ext cx="4524376" cy="2182526"/>
        </a:xfrm>
        <a:prstGeom prst="rect">
          <a:avLst/>
        </a:prstGeom>
      </xdr:spPr>
    </xdr:pic>
    <xdr:clientData/>
  </xdr:twoCellAnchor>
  <xdr:oneCellAnchor>
    <xdr:from>
      <xdr:col>4</xdr:col>
      <xdr:colOff>19049</xdr:colOff>
      <xdr:row>0</xdr:row>
      <xdr:rowOff>0</xdr:rowOff>
    </xdr:from>
    <xdr:ext cx="5848351" cy="876300"/>
    <xdr:sp macro="" textlink="">
      <xdr:nvSpPr>
        <xdr:cNvPr id="26" name="CuadroTexto 25"/>
        <xdr:cNvSpPr txBox="1"/>
      </xdr:nvSpPr>
      <xdr:spPr>
        <a:xfrm>
          <a:off x="3476624" y="0"/>
          <a:ext cx="5848351" cy="8763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400" b="1">
              <a:solidFill>
                <a:sysClr val="windowText" lastClr="000000"/>
              </a:solidFill>
            </a:rPr>
            <a:t>¡No esperes el </a:t>
          </a:r>
          <a:r>
            <a:rPr lang="en-US" sz="2400" b="1">
              <a:solidFill>
                <a:srgbClr val="FF0000"/>
              </a:solidFill>
            </a:rPr>
            <a:t>4 de junio </a:t>
          </a:r>
          <a:r>
            <a:rPr lang="en-US" sz="2400" b="1">
              <a:solidFill>
                <a:sysClr val="windowText" lastClr="000000"/>
              </a:solidFill>
            </a:rPr>
            <a:t>para saber </a:t>
          </a:r>
        </a:p>
        <a:p>
          <a:pPr algn="ctr"/>
          <a:r>
            <a:rPr lang="en-US" sz="2400" b="1">
              <a:solidFill>
                <a:sysClr val="windowText" lastClr="000000"/>
              </a:solidFill>
            </a:rPr>
            <a:t>si podrás reconvertirte!</a:t>
          </a:r>
        </a:p>
      </xdr:txBody>
    </xdr:sp>
    <xdr:clientData/>
  </xdr:oneCellAnchor>
  <xdr:oneCellAnchor>
    <xdr:from>
      <xdr:col>4</xdr:col>
      <xdr:colOff>38100</xdr:colOff>
      <xdr:row>0</xdr:row>
      <xdr:rowOff>695324</xdr:rowOff>
    </xdr:from>
    <xdr:ext cx="5829300" cy="561975"/>
    <xdr:sp macro="" textlink="">
      <xdr:nvSpPr>
        <xdr:cNvPr id="29" name="CuadroTexto 28"/>
        <xdr:cNvSpPr txBox="1"/>
      </xdr:nvSpPr>
      <xdr:spPr>
        <a:xfrm>
          <a:off x="3495675" y="695324"/>
          <a:ext cx="5829300" cy="561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800" b="1" u="sng">
              <a:solidFill>
                <a:srgbClr val="00B050"/>
              </a:solidFill>
            </a:rPr>
            <a:t>Verifica</a:t>
          </a:r>
          <a:r>
            <a:rPr lang="en-US" sz="2800" b="1" u="sng" baseline="0">
              <a:solidFill>
                <a:srgbClr val="00B050"/>
              </a:solidFill>
            </a:rPr>
            <a:t> </a:t>
          </a:r>
          <a:r>
            <a:rPr lang="en-US" sz="3600" b="1" u="sng" baseline="0">
              <a:solidFill>
                <a:srgbClr val="FF0000"/>
              </a:solidFill>
            </a:rPr>
            <a:t>¡YA! </a:t>
          </a:r>
          <a:r>
            <a:rPr lang="en-US" sz="2800" b="1" u="sng" baseline="0">
              <a:solidFill>
                <a:srgbClr val="00B050"/>
              </a:solidFill>
            </a:rPr>
            <a:t>si estás preparado</a:t>
          </a:r>
          <a:endParaRPr lang="en-US" sz="2800" b="1" u="sng">
            <a:solidFill>
              <a:srgbClr val="00B050"/>
            </a:solidFill>
          </a:endParaRPr>
        </a:p>
      </xdr:txBody>
    </xdr:sp>
    <xdr:clientData/>
  </xdr:oneCellAnchor>
  <xdr:oneCellAnchor>
    <xdr:from>
      <xdr:col>4</xdr:col>
      <xdr:colOff>57150</xdr:colOff>
      <xdr:row>0</xdr:row>
      <xdr:rowOff>1123950</xdr:rowOff>
    </xdr:from>
    <xdr:ext cx="5829300" cy="1171575"/>
    <xdr:sp macro="" textlink="">
      <xdr:nvSpPr>
        <xdr:cNvPr id="31" name="CuadroTexto 30"/>
        <xdr:cNvSpPr txBox="1"/>
      </xdr:nvSpPr>
      <xdr:spPr>
        <a:xfrm>
          <a:off x="3514725" y="1123950"/>
          <a:ext cx="5829300" cy="1171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400" b="1" u="none">
              <a:solidFill>
                <a:sysClr val="windowText" lastClr="000000"/>
              </a:solidFill>
            </a:rPr>
            <a:t>Solo</a:t>
          </a:r>
          <a:r>
            <a:rPr lang="en-US" sz="2400" b="1" u="none" baseline="0">
              <a:solidFill>
                <a:sysClr val="windowText" lastClr="000000"/>
              </a:solidFill>
            </a:rPr>
            <a:t> sigue estos 4 pasos y visualiza tu </a:t>
          </a:r>
          <a:r>
            <a:rPr lang="en-US" sz="2800" b="1" u="sng" baseline="0">
              <a:solidFill>
                <a:srgbClr val="00B050"/>
              </a:solidFill>
            </a:rPr>
            <a:t>DIAGNÓSTICO</a:t>
          </a:r>
          <a:endParaRPr lang="en-US" sz="2800" b="1" u="sng">
            <a:solidFill>
              <a:srgbClr val="00B050"/>
            </a:solidFill>
          </a:endParaRPr>
        </a:p>
      </xdr:txBody>
    </xdr:sp>
    <xdr:clientData/>
  </xdr:oneCellAnchor>
  <xdr:twoCellAnchor editAs="oneCell">
    <xdr:from>
      <xdr:col>12</xdr:col>
      <xdr:colOff>476251</xdr:colOff>
      <xdr:row>0</xdr:row>
      <xdr:rowOff>54725</xdr:rowOff>
    </xdr:from>
    <xdr:to>
      <xdr:col>16</xdr:col>
      <xdr:colOff>504483</xdr:colOff>
      <xdr:row>12</xdr:row>
      <xdr:rowOff>82009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6" y="54725"/>
          <a:ext cx="3076232" cy="48564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9</xdr:col>
      <xdr:colOff>723900</xdr:colOff>
      <xdr:row>14</xdr:row>
      <xdr:rowOff>88772</xdr:rowOff>
    </xdr:from>
    <xdr:to>
      <xdr:col>16</xdr:col>
      <xdr:colOff>356616</xdr:colOff>
      <xdr:row>21</xdr:row>
      <xdr:rowOff>130682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5298947"/>
          <a:ext cx="4966716" cy="1403985"/>
        </a:xfrm>
        <a:prstGeom prst="rect">
          <a:avLst/>
        </a:prstGeom>
      </xdr:spPr>
    </xdr:pic>
    <xdr:clientData/>
  </xdr:twoCellAnchor>
  <xdr:oneCellAnchor>
    <xdr:from>
      <xdr:col>1</xdr:col>
      <xdr:colOff>485775</xdr:colOff>
      <xdr:row>12</xdr:row>
      <xdr:rowOff>66675</xdr:rowOff>
    </xdr:from>
    <xdr:ext cx="5927585" cy="916148"/>
    <xdr:sp macro="" textlink="">
      <xdr:nvSpPr>
        <xdr:cNvPr id="40" name="CuadroTexto 39"/>
        <xdr:cNvSpPr txBox="1"/>
      </xdr:nvSpPr>
      <xdr:spPr>
        <a:xfrm>
          <a:off x="1247775" y="4895850"/>
          <a:ext cx="5927585" cy="9161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4000" b="1">
              <a:solidFill>
                <a:sysClr val="windowText" lastClr="000000"/>
              </a:solidFill>
              <a:latin typeface="Segoe Script" panose="030B0504020000000003" pitchFamily="66" charset="0"/>
            </a:rPr>
            <a:t>Instrucciones para el</a:t>
          </a:r>
        </a:p>
      </xdr:txBody>
    </xdr:sp>
    <xdr:clientData/>
  </xdr:oneCellAnchor>
  <xdr:twoCellAnchor>
    <xdr:from>
      <xdr:col>0</xdr:col>
      <xdr:colOff>28575</xdr:colOff>
      <xdr:row>0</xdr:row>
      <xdr:rowOff>19050</xdr:rowOff>
    </xdr:from>
    <xdr:to>
      <xdr:col>24</xdr:col>
      <xdr:colOff>161925</xdr:colOff>
      <xdr:row>44</xdr:row>
      <xdr:rowOff>133350</xdr:rowOff>
    </xdr:to>
    <xdr:sp macro="" textlink="">
      <xdr:nvSpPr>
        <xdr:cNvPr id="11" name="Rectángulo 10"/>
        <xdr:cNvSpPr/>
      </xdr:nvSpPr>
      <xdr:spPr>
        <a:xfrm>
          <a:off x="28575" y="19050"/>
          <a:ext cx="18830925" cy="11639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323073</xdr:colOff>
      <xdr:row>9</xdr:row>
      <xdr:rowOff>165914</xdr:rowOff>
    </xdr:from>
    <xdr:to>
      <xdr:col>8</xdr:col>
      <xdr:colOff>252316</xdr:colOff>
      <xdr:row>11</xdr:row>
      <xdr:rowOff>234145</xdr:rowOff>
    </xdr:to>
    <xdr:sp macro="" textlink="">
      <xdr:nvSpPr>
        <xdr:cNvPr id="32" name="Rectángulo redondeado 31">
          <a:hlinkClick xmlns:r="http://schemas.openxmlformats.org/officeDocument/2006/relationships" r:id="rId5"/>
        </xdr:cNvPr>
        <xdr:cNvSpPr/>
      </xdr:nvSpPr>
      <xdr:spPr>
        <a:xfrm>
          <a:off x="5304648" y="4337864"/>
          <a:ext cx="1453243" cy="45875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2</a:t>
          </a:r>
        </a:p>
      </xdr:txBody>
    </xdr:sp>
    <xdr:clientData fLocksWithSheet="0"/>
  </xdr:twoCellAnchor>
  <xdr:twoCellAnchor>
    <xdr:from>
      <xdr:col>8</xdr:col>
      <xdr:colOff>404716</xdr:colOff>
      <xdr:row>9</xdr:row>
      <xdr:rowOff>153085</xdr:rowOff>
    </xdr:from>
    <xdr:to>
      <xdr:col>10</xdr:col>
      <xdr:colOff>333959</xdr:colOff>
      <xdr:row>11</xdr:row>
      <xdr:rowOff>221316</xdr:rowOff>
    </xdr:to>
    <xdr:sp macro="" textlink="">
      <xdr:nvSpPr>
        <xdr:cNvPr id="33" name="Rectángulo redondeado 32">
          <a:hlinkClick xmlns:r="http://schemas.openxmlformats.org/officeDocument/2006/relationships" r:id="rId6"/>
        </xdr:cNvPr>
        <xdr:cNvSpPr/>
      </xdr:nvSpPr>
      <xdr:spPr>
        <a:xfrm>
          <a:off x="6910291" y="4325035"/>
          <a:ext cx="1453243" cy="45875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3</a:t>
          </a:r>
        </a:p>
      </xdr:txBody>
    </xdr:sp>
    <xdr:clientData fLocksWithSheet="0"/>
  </xdr:twoCellAnchor>
  <xdr:twoCellAnchor>
    <xdr:from>
      <xdr:col>10</xdr:col>
      <xdr:colOff>544675</xdr:colOff>
      <xdr:row>9</xdr:row>
      <xdr:rowOff>149975</xdr:rowOff>
    </xdr:from>
    <xdr:to>
      <xdr:col>12</xdr:col>
      <xdr:colOff>475279</xdr:colOff>
      <xdr:row>11</xdr:row>
      <xdr:rowOff>218206</xdr:rowOff>
    </xdr:to>
    <xdr:sp macro="" textlink="">
      <xdr:nvSpPr>
        <xdr:cNvPr id="35" name="Rectángulo redondeado 34">
          <a:hlinkClick xmlns:r="http://schemas.openxmlformats.org/officeDocument/2006/relationships" r:id="rId7"/>
        </xdr:cNvPr>
        <xdr:cNvSpPr/>
      </xdr:nvSpPr>
      <xdr:spPr>
        <a:xfrm>
          <a:off x="8574250" y="4321925"/>
          <a:ext cx="1454604" cy="45875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4</a:t>
          </a:r>
        </a:p>
      </xdr:txBody>
    </xdr:sp>
    <xdr:clientData fLocksWithSheet="0"/>
  </xdr:twoCellAnchor>
  <xdr:twoCellAnchor>
    <xdr:from>
      <xdr:col>4</xdr:col>
      <xdr:colOff>180198</xdr:colOff>
      <xdr:row>9</xdr:row>
      <xdr:rowOff>156389</xdr:rowOff>
    </xdr:from>
    <xdr:to>
      <xdr:col>6</xdr:col>
      <xdr:colOff>109441</xdr:colOff>
      <xdr:row>11</xdr:row>
      <xdr:rowOff>224620</xdr:rowOff>
    </xdr:to>
    <xdr:sp macro="" textlink="">
      <xdr:nvSpPr>
        <xdr:cNvPr id="36" name="Rectángulo redondeado 35">
          <a:hlinkClick xmlns:r="http://schemas.openxmlformats.org/officeDocument/2006/relationships" r:id="rId8"/>
        </xdr:cNvPr>
        <xdr:cNvSpPr/>
      </xdr:nvSpPr>
      <xdr:spPr>
        <a:xfrm>
          <a:off x="3637773" y="4328339"/>
          <a:ext cx="1453243" cy="45875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1</a:t>
          </a:r>
        </a:p>
      </xdr:txBody>
    </xdr:sp>
    <xdr:clientData fLocksWithSheet="0"/>
  </xdr:twoCellAnchor>
  <xdr:twoCellAnchor>
    <xdr:from>
      <xdr:col>0</xdr:col>
      <xdr:colOff>0</xdr:colOff>
      <xdr:row>0</xdr:row>
      <xdr:rowOff>9525</xdr:rowOff>
    </xdr:from>
    <xdr:to>
      <xdr:col>22</xdr:col>
      <xdr:colOff>400050</xdr:colOff>
      <xdr:row>9</xdr:row>
      <xdr:rowOff>104775</xdr:rowOff>
    </xdr:to>
    <xdr:sp macro="" textlink="">
      <xdr:nvSpPr>
        <xdr:cNvPr id="41" name="Rectángulo 40"/>
        <xdr:cNvSpPr/>
      </xdr:nvSpPr>
      <xdr:spPr>
        <a:xfrm>
          <a:off x="0" y="9525"/>
          <a:ext cx="17573625" cy="4267200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12</xdr:row>
      <xdr:rowOff>38100</xdr:rowOff>
    </xdr:from>
    <xdr:to>
      <xdr:col>22</xdr:col>
      <xdr:colOff>400050</xdr:colOff>
      <xdr:row>31</xdr:row>
      <xdr:rowOff>219075</xdr:rowOff>
    </xdr:to>
    <xdr:sp macro="" textlink="">
      <xdr:nvSpPr>
        <xdr:cNvPr id="43" name="Rectángulo 42"/>
        <xdr:cNvSpPr/>
      </xdr:nvSpPr>
      <xdr:spPr>
        <a:xfrm>
          <a:off x="0" y="4867275"/>
          <a:ext cx="17573625" cy="4267200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4</xdr:row>
      <xdr:rowOff>637574</xdr:rowOff>
    </xdr:from>
    <xdr:to>
      <xdr:col>0</xdr:col>
      <xdr:colOff>663561</xdr:colOff>
      <xdr:row>5</xdr:row>
      <xdr:rowOff>176501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560916"/>
          <a:ext cx="454011" cy="413672"/>
        </a:xfrm>
        <a:prstGeom prst="rect">
          <a:avLst/>
        </a:prstGeom>
      </xdr:spPr>
    </xdr:pic>
    <xdr:clientData/>
  </xdr:twoCellAnchor>
  <xdr:twoCellAnchor editAs="oneCell">
    <xdr:from>
      <xdr:col>6</xdr:col>
      <xdr:colOff>178576</xdr:colOff>
      <xdr:row>4</xdr:row>
      <xdr:rowOff>616901</xdr:rowOff>
    </xdr:from>
    <xdr:to>
      <xdr:col>6</xdr:col>
      <xdr:colOff>648280</xdr:colOff>
      <xdr:row>5</xdr:row>
      <xdr:rowOff>171468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464" y="1540243"/>
          <a:ext cx="469704" cy="429312"/>
        </a:xfrm>
        <a:prstGeom prst="rect">
          <a:avLst/>
        </a:prstGeom>
      </xdr:spPr>
    </xdr:pic>
    <xdr:clientData/>
  </xdr:twoCellAnchor>
  <xdr:twoCellAnchor editAs="oneCell">
    <xdr:from>
      <xdr:col>3</xdr:col>
      <xdr:colOff>185700</xdr:colOff>
      <xdr:row>4</xdr:row>
      <xdr:rowOff>632774</xdr:rowOff>
    </xdr:from>
    <xdr:to>
      <xdr:col>3</xdr:col>
      <xdr:colOff>639711</xdr:colOff>
      <xdr:row>5</xdr:row>
      <xdr:rowOff>171701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144" y="1556116"/>
          <a:ext cx="454011" cy="413672"/>
        </a:xfrm>
        <a:prstGeom prst="rect">
          <a:avLst/>
        </a:prstGeom>
      </xdr:spPr>
    </xdr:pic>
    <xdr:clientData/>
  </xdr:twoCellAnchor>
  <xdr:twoCellAnchor editAs="oneCell">
    <xdr:from>
      <xdr:col>5</xdr:col>
      <xdr:colOff>173775</xdr:colOff>
      <xdr:row>4</xdr:row>
      <xdr:rowOff>639899</xdr:rowOff>
    </xdr:from>
    <xdr:to>
      <xdr:col>5</xdr:col>
      <xdr:colOff>627786</xdr:colOff>
      <xdr:row>5</xdr:row>
      <xdr:rowOff>178826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4515" y="1563241"/>
          <a:ext cx="454011" cy="413672"/>
        </a:xfrm>
        <a:prstGeom prst="rect">
          <a:avLst/>
        </a:prstGeom>
      </xdr:spPr>
    </xdr:pic>
    <xdr:clientData/>
  </xdr:twoCellAnchor>
  <xdr:twoCellAnchor editAs="oneCell">
    <xdr:from>
      <xdr:col>1</xdr:col>
      <xdr:colOff>180900</xdr:colOff>
      <xdr:row>4</xdr:row>
      <xdr:rowOff>647024</xdr:rowOff>
    </xdr:from>
    <xdr:to>
      <xdr:col>1</xdr:col>
      <xdr:colOff>634911</xdr:colOff>
      <xdr:row>5</xdr:row>
      <xdr:rowOff>185951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048" y="1570366"/>
          <a:ext cx="454011" cy="413672"/>
        </a:xfrm>
        <a:prstGeom prst="rect">
          <a:avLst/>
        </a:prstGeom>
      </xdr:spPr>
    </xdr:pic>
    <xdr:clientData/>
  </xdr:twoCellAnchor>
  <xdr:twoCellAnchor editAs="oneCell">
    <xdr:from>
      <xdr:col>4</xdr:col>
      <xdr:colOff>159450</xdr:colOff>
      <xdr:row>4</xdr:row>
      <xdr:rowOff>654149</xdr:rowOff>
    </xdr:from>
    <xdr:to>
      <xdr:col>4</xdr:col>
      <xdr:colOff>613461</xdr:colOff>
      <xdr:row>5</xdr:row>
      <xdr:rowOff>193076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042" y="1577491"/>
          <a:ext cx="454011" cy="413672"/>
        </a:xfrm>
        <a:prstGeom prst="rect">
          <a:avLst/>
        </a:prstGeom>
      </xdr:spPr>
    </xdr:pic>
    <xdr:clientData/>
  </xdr:twoCellAnchor>
  <xdr:twoCellAnchor editAs="oneCell">
    <xdr:from>
      <xdr:col>2</xdr:col>
      <xdr:colOff>176100</xdr:colOff>
      <xdr:row>4</xdr:row>
      <xdr:rowOff>642224</xdr:rowOff>
    </xdr:from>
    <xdr:to>
      <xdr:col>2</xdr:col>
      <xdr:colOff>630111</xdr:colOff>
      <xdr:row>5</xdr:row>
      <xdr:rowOff>181151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396" y="1565566"/>
          <a:ext cx="454011" cy="413672"/>
        </a:xfrm>
        <a:prstGeom prst="rect">
          <a:avLst/>
        </a:prstGeom>
      </xdr:spPr>
    </xdr:pic>
    <xdr:clientData/>
  </xdr:twoCellAnchor>
  <xdr:twoCellAnchor editAs="oneCell">
    <xdr:from>
      <xdr:col>7</xdr:col>
      <xdr:colOff>31377</xdr:colOff>
      <xdr:row>2</xdr:row>
      <xdr:rowOff>2879</xdr:rowOff>
    </xdr:from>
    <xdr:to>
      <xdr:col>14</xdr:col>
      <xdr:colOff>321852</xdr:colOff>
      <xdr:row>11</xdr:row>
      <xdr:rowOff>9712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14413" y="595762"/>
          <a:ext cx="5597260" cy="3457216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323852</xdr:colOff>
      <xdr:row>0</xdr:row>
      <xdr:rowOff>8013</xdr:rowOff>
    </xdr:from>
    <xdr:to>
      <xdr:col>17</xdr:col>
      <xdr:colOff>742953</xdr:colOff>
      <xdr:row>14</xdr:row>
      <xdr:rowOff>69003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0547020" y="919570"/>
          <a:ext cx="4528215" cy="2705101"/>
        </a:xfrm>
        <a:prstGeom prst="rect">
          <a:avLst/>
        </a:prstGeom>
      </xdr:spPr>
    </xdr:pic>
    <xdr:clientData/>
  </xdr:twoCellAnchor>
  <xdr:twoCellAnchor>
    <xdr:from>
      <xdr:col>6</xdr:col>
      <xdr:colOff>807244</xdr:colOff>
      <xdr:row>2</xdr:row>
      <xdr:rowOff>297657</xdr:rowOff>
    </xdr:from>
    <xdr:to>
      <xdr:col>7</xdr:col>
      <xdr:colOff>0</xdr:colOff>
      <xdr:row>3</xdr:row>
      <xdr:rowOff>297656</xdr:rowOff>
    </xdr:to>
    <xdr:sp macro="" textlink="">
      <xdr:nvSpPr>
        <xdr:cNvPr id="26" name="Rectángulo 25"/>
        <xdr:cNvSpPr/>
      </xdr:nvSpPr>
      <xdr:spPr>
        <a:xfrm>
          <a:off x="9303544" y="2069307"/>
          <a:ext cx="3888582" cy="333374"/>
        </a:xfrm>
        <a:prstGeom prst="rect">
          <a:avLst/>
        </a:prstGeom>
        <a:solidFill>
          <a:schemeClr val="bg1">
            <a:lumMod val="65000"/>
            <a:alpha val="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80049</xdr:colOff>
      <xdr:row>1</xdr:row>
      <xdr:rowOff>398487</xdr:rowOff>
    </xdr:from>
    <xdr:to>
      <xdr:col>12</xdr:col>
      <xdr:colOff>665639</xdr:colOff>
      <xdr:row>17</xdr:row>
      <xdr:rowOff>4109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9309" y="592875"/>
          <a:ext cx="2859927" cy="4627435"/>
        </a:xfrm>
        <a:prstGeom prst="rect">
          <a:avLst/>
        </a:prstGeom>
      </xdr:spPr>
    </xdr:pic>
    <xdr:clientData/>
  </xdr:twoCellAnchor>
  <xdr:oneCellAnchor>
    <xdr:from>
      <xdr:col>7</xdr:col>
      <xdr:colOff>29158</xdr:colOff>
      <xdr:row>0</xdr:row>
      <xdr:rowOff>38877</xdr:rowOff>
    </xdr:from>
    <xdr:ext cx="5598368" cy="358431"/>
    <xdr:sp macro="" textlink="">
      <xdr:nvSpPr>
        <xdr:cNvPr id="29" name="CuadroTexto 28"/>
        <xdr:cNvSpPr txBox="1"/>
      </xdr:nvSpPr>
      <xdr:spPr>
        <a:xfrm>
          <a:off x="5812194" y="38877"/>
          <a:ext cx="5598368" cy="358431"/>
        </a:xfrm>
        <a:prstGeom prst="rect">
          <a:avLst/>
        </a:prstGeom>
        <a:solidFill>
          <a:schemeClr val="bg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700" b="1"/>
            <a:t>AQUÍ</a:t>
          </a:r>
          <a:r>
            <a:rPr lang="en-US" sz="1700"/>
            <a:t> puedo Validar el nro. de Versión que poseo instalada </a:t>
          </a:r>
        </a:p>
      </xdr:txBody>
    </xdr:sp>
    <xdr:clientData/>
  </xdr:oneCellAnchor>
  <xdr:twoCellAnchor editAs="oneCell">
    <xdr:from>
      <xdr:col>14</xdr:col>
      <xdr:colOff>266700</xdr:colOff>
      <xdr:row>14</xdr:row>
      <xdr:rowOff>114300</xdr:rowOff>
    </xdr:from>
    <xdr:to>
      <xdr:col>17</xdr:col>
      <xdr:colOff>742711</xdr:colOff>
      <xdr:row>25</xdr:row>
      <xdr:rowOff>161731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401425" y="4581525"/>
          <a:ext cx="2762011" cy="2181031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16</xdr:row>
      <xdr:rowOff>136397</xdr:rowOff>
    </xdr:from>
    <xdr:to>
      <xdr:col>13</xdr:col>
      <xdr:colOff>747141</xdr:colOff>
      <xdr:row>23</xdr:row>
      <xdr:rowOff>178307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4994147"/>
          <a:ext cx="4966716" cy="140398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16</xdr:row>
      <xdr:rowOff>28575</xdr:rowOff>
    </xdr:from>
    <xdr:to>
      <xdr:col>2</xdr:col>
      <xdr:colOff>9525</xdr:colOff>
      <xdr:row>24</xdr:row>
      <xdr:rowOff>57150</xdr:rowOff>
    </xdr:to>
    <xdr:sp macro="" textlink="">
      <xdr:nvSpPr>
        <xdr:cNvPr id="41" name="Elipse 40"/>
        <xdr:cNvSpPr/>
      </xdr:nvSpPr>
      <xdr:spPr>
        <a:xfrm>
          <a:off x="104775" y="4886325"/>
          <a:ext cx="1562100" cy="1581150"/>
        </a:xfrm>
        <a:prstGeom prst="ellipse">
          <a:avLst/>
        </a:prstGeom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500" b="1">
              <a:solidFill>
                <a:sysClr val="windowText" lastClr="000000"/>
              </a:solidFill>
              <a:latin typeface="Bradley Hand ITC" panose="03070402050302030203" pitchFamily="66" charset="0"/>
            </a:rPr>
            <a:t>1</a:t>
          </a:r>
        </a:p>
      </xdr:txBody>
    </xdr:sp>
    <xdr:clientData/>
  </xdr:twoCellAnchor>
  <xdr:oneCellAnchor>
    <xdr:from>
      <xdr:col>0</xdr:col>
      <xdr:colOff>324882</xdr:colOff>
      <xdr:row>21</xdr:row>
      <xdr:rowOff>66675</xdr:rowOff>
    </xdr:from>
    <xdr:ext cx="1194366" cy="795987"/>
    <xdr:sp macro="" textlink="">
      <xdr:nvSpPr>
        <xdr:cNvPr id="42" name="CuadroTexto 41"/>
        <xdr:cNvSpPr txBox="1"/>
      </xdr:nvSpPr>
      <xdr:spPr>
        <a:xfrm>
          <a:off x="324882" y="5905500"/>
          <a:ext cx="1194366" cy="7959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4400" b="1">
              <a:solidFill>
                <a:sysClr val="windowText" lastClr="000000"/>
              </a:solidFill>
              <a:latin typeface="Bradley Hand ITC" panose="03070402050302030203" pitchFamily="66" charset="0"/>
            </a:rPr>
            <a:t>paso</a:t>
          </a:r>
        </a:p>
      </xdr:txBody>
    </xdr:sp>
    <xdr:clientData/>
  </xdr:oneCellAnchor>
  <xdr:oneCellAnchor>
    <xdr:from>
      <xdr:col>1</xdr:col>
      <xdr:colOff>47625</xdr:colOff>
      <xdr:row>17</xdr:row>
      <xdr:rowOff>190500</xdr:rowOff>
    </xdr:from>
    <xdr:ext cx="485454" cy="604076"/>
    <xdr:sp macro="" textlink="">
      <xdr:nvSpPr>
        <xdr:cNvPr id="43" name="CuadroTexto 42"/>
        <xdr:cNvSpPr txBox="1"/>
      </xdr:nvSpPr>
      <xdr:spPr>
        <a:xfrm>
          <a:off x="876300" y="5238750"/>
          <a:ext cx="485454" cy="6040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 u="sng">
              <a:solidFill>
                <a:sysClr val="windowText" lastClr="000000"/>
              </a:solidFill>
              <a:latin typeface="Bradley Hand ITC" panose="03070402050302030203" pitchFamily="66" charset="0"/>
            </a:rPr>
            <a:t>er</a:t>
          </a:r>
        </a:p>
      </xdr:txBody>
    </xdr:sp>
    <xdr:clientData/>
  </xdr:oneCellAnchor>
  <xdr:twoCellAnchor>
    <xdr:from>
      <xdr:col>0</xdr:col>
      <xdr:colOff>19050</xdr:colOff>
      <xdr:row>0</xdr:row>
      <xdr:rowOff>19051</xdr:rowOff>
    </xdr:from>
    <xdr:to>
      <xdr:col>6</xdr:col>
      <xdr:colOff>819150</xdr:colOff>
      <xdr:row>4</xdr:row>
      <xdr:rowOff>869157</xdr:rowOff>
    </xdr:to>
    <xdr:sp macro="" textlink="">
      <xdr:nvSpPr>
        <xdr:cNvPr id="44" name="Rectángulo 43"/>
        <xdr:cNvSpPr/>
      </xdr:nvSpPr>
      <xdr:spPr>
        <a:xfrm>
          <a:off x="19050" y="19051"/>
          <a:ext cx="5800725" cy="1814512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592882</xdr:colOff>
      <xdr:row>12</xdr:row>
      <xdr:rowOff>68036</xdr:rowOff>
    </xdr:from>
    <xdr:to>
      <xdr:col>4</xdr:col>
      <xdr:colOff>388775</xdr:colOff>
      <xdr:row>14</xdr:row>
      <xdr:rowOff>145792</xdr:rowOff>
    </xdr:to>
    <xdr:sp macro="" textlink="">
      <xdr:nvSpPr>
        <xdr:cNvPr id="31" name="Rectángulo redondeado 30">
          <a:hlinkClick xmlns:r="http://schemas.openxmlformats.org/officeDocument/2006/relationships" r:id="rId13"/>
        </xdr:cNvPr>
        <xdr:cNvSpPr/>
      </xdr:nvSpPr>
      <xdr:spPr>
        <a:xfrm>
          <a:off x="2245178" y="4150179"/>
          <a:ext cx="1448189" cy="4665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2</a:t>
          </a:r>
        </a:p>
      </xdr:txBody>
    </xdr:sp>
    <xdr:clientData fLocksWithSheet="0"/>
  </xdr:twoCellAnchor>
  <xdr:twoCellAnchor>
    <xdr:from>
      <xdr:col>4</xdr:col>
      <xdr:colOff>541175</xdr:colOff>
      <xdr:row>12</xdr:row>
      <xdr:rowOff>55207</xdr:rowOff>
    </xdr:from>
    <xdr:to>
      <xdr:col>6</xdr:col>
      <xdr:colOff>337068</xdr:colOff>
      <xdr:row>14</xdr:row>
      <xdr:rowOff>132963</xdr:rowOff>
    </xdr:to>
    <xdr:sp macro="" textlink="">
      <xdr:nvSpPr>
        <xdr:cNvPr id="32" name="Rectángulo redondeado 31">
          <a:hlinkClick xmlns:r="http://schemas.openxmlformats.org/officeDocument/2006/relationships" r:id="rId14"/>
        </xdr:cNvPr>
        <xdr:cNvSpPr/>
      </xdr:nvSpPr>
      <xdr:spPr>
        <a:xfrm>
          <a:off x="3845767" y="4137350"/>
          <a:ext cx="1448189" cy="4665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3</a:t>
          </a:r>
        </a:p>
      </xdr:txBody>
    </xdr:sp>
    <xdr:clientData fLocksWithSheet="0"/>
  </xdr:twoCellAnchor>
  <xdr:twoCellAnchor>
    <xdr:from>
      <xdr:col>0</xdr:col>
      <xdr:colOff>155510</xdr:colOff>
      <xdr:row>12</xdr:row>
      <xdr:rowOff>68036</xdr:rowOff>
    </xdr:from>
    <xdr:to>
      <xdr:col>2</xdr:col>
      <xdr:colOff>388775</xdr:colOff>
      <xdr:row>14</xdr:row>
      <xdr:rowOff>145792</xdr:rowOff>
    </xdr:to>
    <xdr:sp macro="" textlink="">
      <xdr:nvSpPr>
        <xdr:cNvPr id="33" name="Rectángulo redondeado 32">
          <a:hlinkClick xmlns:r="http://schemas.openxmlformats.org/officeDocument/2006/relationships" r:id="rId15"/>
        </xdr:cNvPr>
        <xdr:cNvSpPr/>
      </xdr:nvSpPr>
      <xdr:spPr>
        <a:xfrm>
          <a:off x="155510" y="4150179"/>
          <a:ext cx="1885561" cy="4665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INSTRUCCIONES</a:t>
          </a:r>
        </a:p>
      </xdr:txBody>
    </xdr:sp>
    <xdr:clientData fLocksWithSheet="0"/>
  </xdr:twoCellAnchor>
  <xdr:twoCellAnchor>
    <xdr:from>
      <xdr:col>7</xdr:col>
      <xdr:colOff>9525</xdr:colOff>
      <xdr:row>0</xdr:row>
      <xdr:rowOff>0</xdr:rowOff>
    </xdr:from>
    <xdr:to>
      <xdr:col>20</xdr:col>
      <xdr:colOff>542924</xdr:colOff>
      <xdr:row>38</xdr:row>
      <xdr:rowOff>66675</xdr:rowOff>
    </xdr:to>
    <xdr:sp macro="" textlink="">
      <xdr:nvSpPr>
        <xdr:cNvPr id="45" name="Rectángulo 44"/>
        <xdr:cNvSpPr/>
      </xdr:nvSpPr>
      <xdr:spPr>
        <a:xfrm>
          <a:off x="5810250" y="0"/>
          <a:ext cx="10439399" cy="9144000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547784</xdr:colOff>
      <xdr:row>12</xdr:row>
      <xdr:rowOff>52097</xdr:rowOff>
    </xdr:from>
    <xdr:to>
      <xdr:col>8</xdr:col>
      <xdr:colOff>411713</xdr:colOff>
      <xdr:row>14</xdr:row>
      <xdr:rowOff>129853</xdr:rowOff>
    </xdr:to>
    <xdr:sp macro="" textlink="">
      <xdr:nvSpPr>
        <xdr:cNvPr id="34" name="Rectángulo redondeado 33">
          <a:hlinkClick xmlns:r="http://schemas.openxmlformats.org/officeDocument/2006/relationships" r:id="rId16"/>
        </xdr:cNvPr>
        <xdr:cNvSpPr/>
      </xdr:nvSpPr>
      <xdr:spPr>
        <a:xfrm>
          <a:off x="5504672" y="4134240"/>
          <a:ext cx="1448189" cy="4665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4</a:t>
          </a:r>
        </a:p>
      </xdr:txBody>
    </xdr:sp>
    <xdr:clientData fLocksWithSheet="0"/>
  </xdr:twoCellAnchor>
  <xdr:twoCellAnchor>
    <xdr:from>
      <xdr:col>0</xdr:col>
      <xdr:colOff>9525</xdr:colOff>
      <xdr:row>8</xdr:row>
      <xdr:rowOff>38100</xdr:rowOff>
    </xdr:from>
    <xdr:to>
      <xdr:col>6</xdr:col>
      <xdr:colOff>809625</xdr:colOff>
      <xdr:row>11</xdr:row>
      <xdr:rowOff>142875</xdr:rowOff>
    </xdr:to>
    <xdr:sp macro="" textlink="">
      <xdr:nvSpPr>
        <xdr:cNvPr id="46" name="Rectángulo 45"/>
        <xdr:cNvSpPr/>
      </xdr:nvSpPr>
      <xdr:spPr>
        <a:xfrm>
          <a:off x="9525" y="2857500"/>
          <a:ext cx="5772150" cy="1181100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15</xdr:row>
      <xdr:rowOff>114300</xdr:rowOff>
    </xdr:from>
    <xdr:to>
      <xdr:col>7</xdr:col>
      <xdr:colOff>619125</xdr:colOff>
      <xdr:row>25</xdr:row>
      <xdr:rowOff>142875</xdr:rowOff>
    </xdr:to>
    <xdr:sp macro="" textlink="">
      <xdr:nvSpPr>
        <xdr:cNvPr id="47" name="Rectángulo 46"/>
        <xdr:cNvSpPr/>
      </xdr:nvSpPr>
      <xdr:spPr>
        <a:xfrm>
          <a:off x="0" y="4781550"/>
          <a:ext cx="6419850" cy="1962150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11</xdr:col>
      <xdr:colOff>660918</xdr:colOff>
      <xdr:row>12</xdr:row>
      <xdr:rowOff>390</xdr:rowOff>
    </xdr:from>
    <xdr:to>
      <xdr:col>14</xdr:col>
      <xdr:colOff>262813</xdr:colOff>
      <xdr:row>14</xdr:row>
      <xdr:rowOff>78146</xdr:rowOff>
    </xdr:to>
    <xdr:sp macro="" textlink="">
      <xdr:nvSpPr>
        <xdr:cNvPr id="35" name="Rectángulo redondeado 34">
          <a:hlinkClick xmlns:r="http://schemas.openxmlformats.org/officeDocument/2006/relationships" r:id="rId17"/>
        </xdr:cNvPr>
        <xdr:cNvSpPr/>
      </xdr:nvSpPr>
      <xdr:spPr>
        <a:xfrm>
          <a:off x="9476403" y="4082533"/>
          <a:ext cx="1876231" cy="466531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DIAGNÓSTICO</a:t>
          </a: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297657</xdr:rowOff>
    </xdr:from>
    <xdr:to>
      <xdr:col>5</xdr:col>
      <xdr:colOff>1</xdr:colOff>
      <xdr:row>3</xdr:row>
      <xdr:rowOff>297656</xdr:rowOff>
    </xdr:to>
    <xdr:sp macro="" textlink="">
      <xdr:nvSpPr>
        <xdr:cNvPr id="26" name="Rectángulo 25"/>
        <xdr:cNvSpPr/>
      </xdr:nvSpPr>
      <xdr:spPr>
        <a:xfrm>
          <a:off x="9303544" y="2069307"/>
          <a:ext cx="3888582" cy="333374"/>
        </a:xfrm>
        <a:prstGeom prst="rect">
          <a:avLst/>
        </a:prstGeom>
        <a:solidFill>
          <a:schemeClr val="bg1">
            <a:lumMod val="65000"/>
            <a:alpha val="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59533</xdr:colOff>
      <xdr:row>1</xdr:row>
      <xdr:rowOff>273843</xdr:rowOff>
    </xdr:from>
    <xdr:to>
      <xdr:col>14</xdr:col>
      <xdr:colOff>714375</xdr:colOff>
      <xdr:row>11</xdr:row>
      <xdr:rowOff>135634</xdr:rowOff>
    </xdr:to>
    <xdr:pic>
      <xdr:nvPicPr>
        <xdr:cNvPr id="27" name="Imagen 26" descr="http://www.galac.com/imagenes/ReconvMonet/sql-ver.png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033" y="462359"/>
          <a:ext cx="6002733" cy="346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71437</xdr:colOff>
      <xdr:row>0</xdr:row>
      <xdr:rowOff>39688</xdr:rowOff>
    </xdr:from>
    <xdr:ext cx="5881688" cy="390181"/>
    <xdr:sp macro="" textlink="">
      <xdr:nvSpPr>
        <xdr:cNvPr id="28" name="CuadroTexto 27"/>
        <xdr:cNvSpPr txBox="1"/>
      </xdr:nvSpPr>
      <xdr:spPr>
        <a:xfrm>
          <a:off x="5468937" y="39688"/>
          <a:ext cx="5881688" cy="390181"/>
        </a:xfrm>
        <a:prstGeom prst="rect">
          <a:avLst/>
        </a:prstGeom>
        <a:solidFill>
          <a:schemeClr val="bg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700" b="0"/>
            <a:t>En el </a:t>
          </a:r>
          <a:r>
            <a:rPr lang="en-US" sz="1700" b="1"/>
            <a:t>Acerca de ...  </a:t>
          </a:r>
          <a:r>
            <a:rPr lang="en-US" sz="1700" b="0"/>
            <a:t>de mi Sistema</a:t>
          </a:r>
          <a:r>
            <a:rPr lang="en-US" sz="1700" b="0" baseline="0"/>
            <a:t> puedo ver la versión de mi </a:t>
          </a:r>
          <a:r>
            <a:rPr lang="en-US" sz="1700" b="1" baseline="0"/>
            <a:t>SQL</a:t>
          </a:r>
          <a:endParaRPr lang="en-US" sz="1700" b="1"/>
        </a:p>
      </xdr:txBody>
    </xdr:sp>
    <xdr:clientData/>
  </xdr:oneCellAnchor>
  <xdr:twoCellAnchor editAs="oneCell">
    <xdr:from>
      <xdr:col>14</xdr:col>
      <xdr:colOff>619126</xdr:colOff>
      <xdr:row>0</xdr:row>
      <xdr:rowOff>9921</xdr:rowOff>
    </xdr:from>
    <xdr:to>
      <xdr:col>17</xdr:col>
      <xdr:colOff>977897</xdr:colOff>
      <xdr:row>15</xdr:row>
      <xdr:rowOff>95250</xdr:rowOff>
    </xdr:to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0342760" y="1011437"/>
          <a:ext cx="4647804" cy="2644771"/>
        </a:xfrm>
        <a:prstGeom prst="rect">
          <a:avLst/>
        </a:prstGeom>
      </xdr:spPr>
    </xdr:pic>
    <xdr:clientData/>
  </xdr:twoCellAnchor>
  <xdr:twoCellAnchor editAs="oneCell">
    <xdr:from>
      <xdr:col>14</xdr:col>
      <xdr:colOff>247650</xdr:colOff>
      <xdr:row>15</xdr:row>
      <xdr:rowOff>142875</xdr:rowOff>
    </xdr:from>
    <xdr:to>
      <xdr:col>17</xdr:col>
      <xdr:colOff>971550</xdr:colOff>
      <xdr:row>26</xdr:row>
      <xdr:rowOff>161925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4705350"/>
          <a:ext cx="3009900" cy="214312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18</xdr:row>
      <xdr:rowOff>30506</xdr:rowOff>
    </xdr:from>
    <xdr:to>
      <xdr:col>13</xdr:col>
      <xdr:colOff>604266</xdr:colOff>
      <xdr:row>24</xdr:row>
      <xdr:rowOff>121157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5164481"/>
          <a:ext cx="4376166" cy="1262226"/>
        </a:xfrm>
        <a:prstGeom prst="rect">
          <a:avLst/>
        </a:prstGeom>
      </xdr:spPr>
    </xdr:pic>
    <xdr:clientData/>
  </xdr:twoCellAnchor>
  <xdr:twoCellAnchor editAs="oneCell">
    <xdr:from>
      <xdr:col>13</xdr:col>
      <xdr:colOff>44450</xdr:colOff>
      <xdr:row>0</xdr:row>
      <xdr:rowOff>1</xdr:rowOff>
    </xdr:from>
    <xdr:to>
      <xdr:col>16</xdr:col>
      <xdr:colOff>476250</xdr:colOff>
      <xdr:row>16</xdr:row>
      <xdr:rowOff>166036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7600" y="1"/>
          <a:ext cx="2717800" cy="49190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133350</xdr:colOff>
      <xdr:row>17</xdr:row>
      <xdr:rowOff>38100</xdr:rowOff>
    </xdr:from>
    <xdr:to>
      <xdr:col>2</xdr:col>
      <xdr:colOff>314325</xdr:colOff>
      <xdr:row>25</xdr:row>
      <xdr:rowOff>66675</xdr:rowOff>
    </xdr:to>
    <xdr:sp macro="" textlink="">
      <xdr:nvSpPr>
        <xdr:cNvPr id="38" name="Elipse 37"/>
        <xdr:cNvSpPr/>
      </xdr:nvSpPr>
      <xdr:spPr>
        <a:xfrm>
          <a:off x="133350" y="4981575"/>
          <a:ext cx="1562100" cy="1581150"/>
        </a:xfrm>
        <a:prstGeom prst="ellipse">
          <a:avLst/>
        </a:prstGeom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500" b="1">
              <a:solidFill>
                <a:sysClr val="windowText" lastClr="000000"/>
              </a:solidFill>
              <a:latin typeface="Bradley Hand ITC" panose="03070402050302030203" pitchFamily="66" charset="0"/>
            </a:rPr>
            <a:t>2</a:t>
          </a:r>
        </a:p>
      </xdr:txBody>
    </xdr:sp>
    <xdr:clientData/>
  </xdr:twoCellAnchor>
  <xdr:oneCellAnchor>
    <xdr:from>
      <xdr:col>0</xdr:col>
      <xdr:colOff>353457</xdr:colOff>
      <xdr:row>22</xdr:row>
      <xdr:rowOff>76200</xdr:rowOff>
    </xdr:from>
    <xdr:ext cx="1194366" cy="795987"/>
    <xdr:sp macro="" textlink="">
      <xdr:nvSpPr>
        <xdr:cNvPr id="39" name="CuadroTexto 38"/>
        <xdr:cNvSpPr txBox="1"/>
      </xdr:nvSpPr>
      <xdr:spPr>
        <a:xfrm>
          <a:off x="353457" y="6000750"/>
          <a:ext cx="1194366" cy="7959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4400" b="1">
              <a:solidFill>
                <a:sysClr val="windowText" lastClr="000000"/>
              </a:solidFill>
              <a:latin typeface="Bradley Hand ITC" panose="03070402050302030203" pitchFamily="66" charset="0"/>
            </a:rPr>
            <a:t>paso</a:t>
          </a:r>
        </a:p>
      </xdr:txBody>
    </xdr:sp>
    <xdr:clientData/>
  </xdr:oneCellAnchor>
  <xdr:oneCellAnchor>
    <xdr:from>
      <xdr:col>1</xdr:col>
      <xdr:colOff>419100</xdr:colOff>
      <xdr:row>20</xdr:row>
      <xdr:rowOff>66675</xdr:rowOff>
    </xdr:from>
    <xdr:ext cx="527965" cy="540148"/>
    <xdr:sp macro="" textlink="">
      <xdr:nvSpPr>
        <xdr:cNvPr id="40" name="CuadroTexto 39"/>
        <xdr:cNvSpPr txBox="1"/>
      </xdr:nvSpPr>
      <xdr:spPr>
        <a:xfrm>
          <a:off x="1038225" y="5600700"/>
          <a:ext cx="527965" cy="5401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800" b="1" u="sng">
              <a:solidFill>
                <a:sysClr val="windowText" lastClr="000000"/>
              </a:solidFill>
              <a:latin typeface="Bradley Hand ITC" panose="03070402050302030203" pitchFamily="66" charset="0"/>
            </a:rPr>
            <a:t>do</a:t>
          </a: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4</xdr:col>
      <xdr:colOff>923925</xdr:colOff>
      <xdr:row>12</xdr:row>
      <xdr:rowOff>161924</xdr:rowOff>
    </xdr:to>
    <xdr:sp macro="" textlink="">
      <xdr:nvSpPr>
        <xdr:cNvPr id="41" name="Rectángulo 40"/>
        <xdr:cNvSpPr/>
      </xdr:nvSpPr>
      <xdr:spPr>
        <a:xfrm>
          <a:off x="0" y="0"/>
          <a:ext cx="3829050" cy="4143374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7</xdr:col>
      <xdr:colOff>66675</xdr:colOff>
      <xdr:row>0</xdr:row>
      <xdr:rowOff>0</xdr:rowOff>
    </xdr:from>
    <xdr:to>
      <xdr:col>24</xdr:col>
      <xdr:colOff>333375</xdr:colOff>
      <xdr:row>12</xdr:row>
      <xdr:rowOff>104775</xdr:rowOff>
    </xdr:to>
    <xdr:sp macro="" textlink="">
      <xdr:nvSpPr>
        <xdr:cNvPr id="42" name="Rectángulo 41"/>
        <xdr:cNvSpPr/>
      </xdr:nvSpPr>
      <xdr:spPr>
        <a:xfrm>
          <a:off x="5457825" y="0"/>
          <a:ext cx="13449300" cy="4086225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0</xdr:col>
      <xdr:colOff>0</xdr:colOff>
      <xdr:row>3</xdr:row>
      <xdr:rowOff>904874</xdr:rowOff>
    </xdr:from>
    <xdr:to>
      <xdr:col>19</xdr:col>
      <xdr:colOff>600074</xdr:colOff>
      <xdr:row>32</xdr:row>
      <xdr:rowOff>9524</xdr:rowOff>
    </xdr:to>
    <xdr:sp macro="" textlink="">
      <xdr:nvSpPr>
        <xdr:cNvPr id="43" name="Rectángulo 42"/>
        <xdr:cNvSpPr/>
      </xdr:nvSpPr>
      <xdr:spPr>
        <a:xfrm>
          <a:off x="0" y="1714499"/>
          <a:ext cx="15363824" cy="6124575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</xdr:col>
      <xdr:colOff>254121</xdr:colOff>
      <xdr:row>13</xdr:row>
      <xdr:rowOff>27958</xdr:rowOff>
    </xdr:from>
    <xdr:to>
      <xdr:col>4</xdr:col>
      <xdr:colOff>938326</xdr:colOff>
      <xdr:row>15</xdr:row>
      <xdr:rowOff>107536</xdr:rowOff>
    </xdr:to>
    <xdr:sp macro="" textlink="">
      <xdr:nvSpPr>
        <xdr:cNvPr id="30" name="Rectángulo redondeado 29">
          <a:hlinkClick xmlns:r="http://schemas.openxmlformats.org/officeDocument/2006/relationships" r:id="rId6"/>
        </xdr:cNvPr>
        <xdr:cNvSpPr/>
      </xdr:nvSpPr>
      <xdr:spPr>
        <a:xfrm>
          <a:off x="2397246" y="4195146"/>
          <a:ext cx="1448189" cy="4665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1</a:t>
          </a:r>
        </a:p>
      </xdr:txBody>
    </xdr:sp>
    <xdr:clientData fLocksWithSheet="0"/>
  </xdr:twoCellAnchor>
  <xdr:twoCellAnchor>
    <xdr:from>
      <xdr:col>5</xdr:col>
      <xdr:colOff>128304</xdr:colOff>
      <xdr:row>13</xdr:row>
      <xdr:rowOff>15129</xdr:rowOff>
    </xdr:from>
    <xdr:to>
      <xdr:col>7</xdr:col>
      <xdr:colOff>48524</xdr:colOff>
      <xdr:row>15</xdr:row>
      <xdr:rowOff>94707</xdr:rowOff>
    </xdr:to>
    <xdr:sp macro="" textlink="">
      <xdr:nvSpPr>
        <xdr:cNvPr id="31" name="Rectángulo redondeado 30">
          <a:hlinkClick xmlns:r="http://schemas.openxmlformats.org/officeDocument/2006/relationships" r:id="rId7"/>
        </xdr:cNvPr>
        <xdr:cNvSpPr/>
      </xdr:nvSpPr>
      <xdr:spPr>
        <a:xfrm>
          <a:off x="3997835" y="4182317"/>
          <a:ext cx="1448189" cy="4665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3</a:t>
          </a:r>
        </a:p>
      </xdr:txBody>
    </xdr:sp>
    <xdr:clientData fLocksWithSheet="0"/>
  </xdr:twoCellAnchor>
  <xdr:twoCellAnchor>
    <xdr:from>
      <xdr:col>0</xdr:col>
      <xdr:colOff>307578</xdr:colOff>
      <xdr:row>13</xdr:row>
      <xdr:rowOff>27958</xdr:rowOff>
    </xdr:from>
    <xdr:to>
      <xdr:col>3</xdr:col>
      <xdr:colOff>50014</xdr:colOff>
      <xdr:row>15</xdr:row>
      <xdr:rowOff>107536</xdr:rowOff>
    </xdr:to>
    <xdr:sp macro="" textlink="">
      <xdr:nvSpPr>
        <xdr:cNvPr id="32" name="Rectángulo redondeado 31">
          <a:hlinkClick xmlns:r="http://schemas.openxmlformats.org/officeDocument/2006/relationships" r:id="rId8"/>
        </xdr:cNvPr>
        <xdr:cNvSpPr/>
      </xdr:nvSpPr>
      <xdr:spPr>
        <a:xfrm>
          <a:off x="307578" y="4195146"/>
          <a:ext cx="1885561" cy="4665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INSTRUCCIONES</a:t>
          </a:r>
        </a:p>
      </xdr:txBody>
    </xdr:sp>
    <xdr:clientData fLocksWithSheet="0"/>
  </xdr:twoCellAnchor>
  <xdr:twoCellAnchor>
    <xdr:from>
      <xdr:col>7</xdr:col>
      <xdr:colOff>259240</xdr:colOff>
      <xdr:row>13</xdr:row>
      <xdr:rowOff>12019</xdr:rowOff>
    </xdr:from>
    <xdr:to>
      <xdr:col>9</xdr:col>
      <xdr:colOff>179460</xdr:colOff>
      <xdr:row>15</xdr:row>
      <xdr:rowOff>91597</xdr:rowOff>
    </xdr:to>
    <xdr:sp macro="" textlink="">
      <xdr:nvSpPr>
        <xdr:cNvPr id="33" name="Rectángulo redondeado 32">
          <a:hlinkClick xmlns:r="http://schemas.openxmlformats.org/officeDocument/2006/relationships" r:id="rId9"/>
        </xdr:cNvPr>
        <xdr:cNvSpPr/>
      </xdr:nvSpPr>
      <xdr:spPr>
        <a:xfrm>
          <a:off x="5656740" y="4179207"/>
          <a:ext cx="1448189" cy="4665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4</a:t>
          </a:r>
        </a:p>
      </xdr:txBody>
    </xdr:sp>
    <xdr:clientData fLocksWithSheet="0"/>
  </xdr:twoCellAnchor>
  <xdr:twoCellAnchor>
    <xdr:from>
      <xdr:col>11</xdr:col>
      <xdr:colOff>718627</xdr:colOff>
      <xdr:row>12</xdr:row>
      <xdr:rowOff>148828</xdr:rowOff>
    </xdr:from>
    <xdr:to>
      <xdr:col>14</xdr:col>
      <xdr:colOff>302905</xdr:colOff>
      <xdr:row>15</xdr:row>
      <xdr:rowOff>39890</xdr:rowOff>
    </xdr:to>
    <xdr:sp macro="" textlink="">
      <xdr:nvSpPr>
        <xdr:cNvPr id="34" name="Rectángulo redondeado 33">
          <a:hlinkClick xmlns:r="http://schemas.openxmlformats.org/officeDocument/2006/relationships" r:id="rId10"/>
        </xdr:cNvPr>
        <xdr:cNvSpPr/>
      </xdr:nvSpPr>
      <xdr:spPr>
        <a:xfrm>
          <a:off x="9172065" y="4127500"/>
          <a:ext cx="1876231" cy="466531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DIAGNÓSTICO</a:t>
          </a:r>
        </a:p>
      </xdr:txBody>
    </xdr:sp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252073</xdr:colOff>
      <xdr:row>5</xdr:row>
      <xdr:rowOff>11907</xdr:rowOff>
    </xdr:from>
    <xdr:to>
      <xdr:col>0</xdr:col>
      <xdr:colOff>706084</xdr:colOff>
      <xdr:row>5</xdr:row>
      <xdr:rowOff>430438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073" y="8048626"/>
          <a:ext cx="454011" cy="418531"/>
        </a:xfrm>
        <a:prstGeom prst="rect">
          <a:avLst/>
        </a:prstGeom>
      </xdr:spPr>
    </xdr:pic>
    <xdr:clientData/>
  </xdr:twoCellAnchor>
  <xdr:twoCellAnchor editAs="oneCell">
    <xdr:from>
      <xdr:col>6</xdr:col>
      <xdr:colOff>212595</xdr:colOff>
      <xdr:row>5</xdr:row>
      <xdr:rowOff>28899</xdr:rowOff>
    </xdr:from>
    <xdr:to>
      <xdr:col>6</xdr:col>
      <xdr:colOff>682299</xdr:colOff>
      <xdr:row>5</xdr:row>
      <xdr:rowOff>463070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193" y="8065618"/>
          <a:ext cx="469704" cy="434171"/>
        </a:xfrm>
        <a:prstGeom prst="rect">
          <a:avLst/>
        </a:prstGeom>
      </xdr:spPr>
    </xdr:pic>
    <xdr:clientData/>
  </xdr:twoCellAnchor>
  <xdr:twoCellAnchor editAs="oneCell">
    <xdr:from>
      <xdr:col>3</xdr:col>
      <xdr:colOff>228223</xdr:colOff>
      <xdr:row>5</xdr:row>
      <xdr:rowOff>7107</xdr:rowOff>
    </xdr:from>
    <xdr:to>
      <xdr:col>3</xdr:col>
      <xdr:colOff>682234</xdr:colOff>
      <xdr:row>5</xdr:row>
      <xdr:rowOff>425638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3022" y="8043826"/>
          <a:ext cx="454011" cy="418531"/>
        </a:xfrm>
        <a:prstGeom prst="rect">
          <a:avLst/>
        </a:prstGeom>
      </xdr:spPr>
    </xdr:pic>
    <xdr:clientData/>
  </xdr:twoCellAnchor>
  <xdr:twoCellAnchor editAs="oneCell">
    <xdr:from>
      <xdr:col>5</xdr:col>
      <xdr:colOff>216298</xdr:colOff>
      <xdr:row>5</xdr:row>
      <xdr:rowOff>14232</xdr:rowOff>
    </xdr:from>
    <xdr:to>
      <xdr:col>5</xdr:col>
      <xdr:colOff>670309</xdr:colOff>
      <xdr:row>5</xdr:row>
      <xdr:rowOff>432763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963" y="8050951"/>
          <a:ext cx="454011" cy="418531"/>
        </a:xfrm>
        <a:prstGeom prst="rect">
          <a:avLst/>
        </a:prstGeom>
      </xdr:spPr>
    </xdr:pic>
    <xdr:clientData/>
  </xdr:twoCellAnchor>
  <xdr:twoCellAnchor editAs="oneCell">
    <xdr:from>
      <xdr:col>1</xdr:col>
      <xdr:colOff>223423</xdr:colOff>
      <xdr:row>5</xdr:row>
      <xdr:rowOff>21357</xdr:rowOff>
    </xdr:from>
    <xdr:to>
      <xdr:col>1</xdr:col>
      <xdr:colOff>677434</xdr:colOff>
      <xdr:row>5</xdr:row>
      <xdr:rowOff>439888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356" y="8058076"/>
          <a:ext cx="454011" cy="418531"/>
        </a:xfrm>
        <a:prstGeom prst="rect">
          <a:avLst/>
        </a:prstGeom>
      </xdr:spPr>
    </xdr:pic>
    <xdr:clientData/>
  </xdr:twoCellAnchor>
  <xdr:twoCellAnchor editAs="oneCell">
    <xdr:from>
      <xdr:col>4</xdr:col>
      <xdr:colOff>201973</xdr:colOff>
      <xdr:row>5</xdr:row>
      <xdr:rowOff>28482</xdr:rowOff>
    </xdr:from>
    <xdr:to>
      <xdr:col>4</xdr:col>
      <xdr:colOff>655984</xdr:colOff>
      <xdr:row>5</xdr:row>
      <xdr:rowOff>447013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1705" y="8065201"/>
          <a:ext cx="454011" cy="418531"/>
        </a:xfrm>
        <a:prstGeom prst="rect">
          <a:avLst/>
        </a:prstGeom>
      </xdr:spPr>
    </xdr:pic>
    <xdr:clientData/>
  </xdr:twoCellAnchor>
  <xdr:twoCellAnchor editAs="oneCell">
    <xdr:from>
      <xdr:col>2</xdr:col>
      <xdr:colOff>218623</xdr:colOff>
      <xdr:row>5</xdr:row>
      <xdr:rowOff>16557</xdr:rowOff>
    </xdr:from>
    <xdr:to>
      <xdr:col>2</xdr:col>
      <xdr:colOff>672634</xdr:colOff>
      <xdr:row>5</xdr:row>
      <xdr:rowOff>435088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489" y="8053276"/>
          <a:ext cx="454011" cy="41853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</xdr:row>
      <xdr:rowOff>314324</xdr:rowOff>
    </xdr:from>
    <xdr:to>
      <xdr:col>14</xdr:col>
      <xdr:colOff>9525</xdr:colOff>
      <xdr:row>17</xdr:row>
      <xdr:rowOff>40060</xdr:rowOff>
    </xdr:to>
    <xdr:pic>
      <xdr:nvPicPr>
        <xdr:cNvPr id="28" name="Imagen 27" descr="C:\Users\ALEXAN~1.SIL\AppData\Local\Temp\SNAGHTMLd9b4e900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504824"/>
          <a:ext cx="5314950" cy="362146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0</xdr:colOff>
      <xdr:row>0</xdr:row>
      <xdr:rowOff>0</xdr:rowOff>
    </xdr:from>
    <xdr:ext cx="5353050" cy="504825"/>
    <xdr:sp macro="" textlink="">
      <xdr:nvSpPr>
        <xdr:cNvPr id="30" name="CuadroTexto 29"/>
        <xdr:cNvSpPr txBox="1"/>
      </xdr:nvSpPr>
      <xdr:spPr>
        <a:xfrm>
          <a:off x="5800725" y="0"/>
          <a:ext cx="5353050" cy="504825"/>
        </a:xfrm>
        <a:prstGeom prst="rect">
          <a:avLst/>
        </a:prstGeom>
        <a:solidFill>
          <a:schemeClr val="bg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000" b="0"/>
            <a:t>La </a:t>
          </a:r>
          <a:r>
            <a:rPr lang="en-US" sz="2000" b="1"/>
            <a:t>fecha </a:t>
          </a:r>
          <a:r>
            <a:rPr lang="en-US" sz="2000" b="0"/>
            <a:t>la puedo ubicar en la última factura </a:t>
          </a:r>
          <a:endParaRPr lang="en-US" sz="2000" b="1"/>
        </a:p>
      </xdr:txBody>
    </xdr:sp>
    <xdr:clientData/>
  </xdr:oneCellAnchor>
  <xdr:twoCellAnchor editAs="oneCell">
    <xdr:from>
      <xdr:col>9</xdr:col>
      <xdr:colOff>66675</xdr:colOff>
      <xdr:row>3</xdr:row>
      <xdr:rowOff>9163</xdr:rowOff>
    </xdr:from>
    <xdr:to>
      <xdr:col>11</xdr:col>
      <xdr:colOff>515123</xdr:colOff>
      <xdr:row>21</xdr:row>
      <xdr:rowOff>130115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847363"/>
          <a:ext cx="1972448" cy="4130977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47628</xdr:colOff>
      <xdr:row>0</xdr:row>
      <xdr:rowOff>38092</xdr:rowOff>
    </xdr:from>
    <xdr:to>
      <xdr:col>17</xdr:col>
      <xdr:colOff>723903</xdr:colOff>
      <xdr:row>20</xdr:row>
      <xdr:rowOff>114299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0296525" y="923920"/>
          <a:ext cx="4733932" cy="2962275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47624</xdr:colOff>
      <xdr:row>20</xdr:row>
      <xdr:rowOff>95250</xdr:rowOff>
    </xdr:from>
    <xdr:to>
      <xdr:col>17</xdr:col>
      <xdr:colOff>742949</xdr:colOff>
      <xdr:row>31</xdr:row>
      <xdr:rowOff>142875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82349" y="4752975"/>
          <a:ext cx="2981325" cy="2171700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619125</xdr:colOff>
      <xdr:row>23</xdr:row>
      <xdr:rowOff>30506</xdr:rowOff>
    </xdr:from>
    <xdr:to>
      <xdr:col>13</xdr:col>
      <xdr:colOff>423291</xdr:colOff>
      <xdr:row>29</xdr:row>
      <xdr:rowOff>149732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0" y="5259731"/>
          <a:ext cx="4376166" cy="1290801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22</xdr:row>
      <xdr:rowOff>57150</xdr:rowOff>
    </xdr:from>
    <xdr:to>
      <xdr:col>1</xdr:col>
      <xdr:colOff>800100</xdr:colOff>
      <xdr:row>30</xdr:row>
      <xdr:rowOff>85725</xdr:rowOff>
    </xdr:to>
    <xdr:sp macro="" textlink="">
      <xdr:nvSpPr>
        <xdr:cNvPr id="43" name="Elipse 42"/>
        <xdr:cNvSpPr/>
      </xdr:nvSpPr>
      <xdr:spPr>
        <a:xfrm>
          <a:off x="66675" y="5095875"/>
          <a:ext cx="1562100" cy="1581150"/>
        </a:xfrm>
        <a:prstGeom prst="ellipse">
          <a:avLst/>
        </a:prstGeom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500" b="1">
              <a:solidFill>
                <a:sysClr val="windowText" lastClr="000000"/>
              </a:solidFill>
              <a:latin typeface="Bradley Hand ITC" panose="03070402050302030203" pitchFamily="66" charset="0"/>
            </a:rPr>
            <a:t>3</a:t>
          </a:r>
        </a:p>
      </xdr:txBody>
    </xdr:sp>
    <xdr:clientData/>
  </xdr:twoCellAnchor>
  <xdr:oneCellAnchor>
    <xdr:from>
      <xdr:col>0</xdr:col>
      <xdr:colOff>286782</xdr:colOff>
      <xdr:row>27</xdr:row>
      <xdr:rowOff>95250</xdr:rowOff>
    </xdr:from>
    <xdr:ext cx="1194366" cy="795987"/>
    <xdr:sp macro="" textlink="">
      <xdr:nvSpPr>
        <xdr:cNvPr id="44" name="CuadroTexto 43"/>
        <xdr:cNvSpPr txBox="1"/>
      </xdr:nvSpPr>
      <xdr:spPr>
        <a:xfrm>
          <a:off x="286782" y="6115050"/>
          <a:ext cx="1194366" cy="7959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4400" b="1">
              <a:solidFill>
                <a:sysClr val="windowText" lastClr="000000"/>
              </a:solidFill>
              <a:latin typeface="Bradley Hand ITC" panose="03070402050302030203" pitchFamily="66" charset="0"/>
            </a:rPr>
            <a:t>paso</a:t>
          </a:r>
        </a:p>
      </xdr:txBody>
    </xdr:sp>
    <xdr:clientData/>
  </xdr:oneCellAnchor>
  <xdr:oneCellAnchor>
    <xdr:from>
      <xdr:col>1</xdr:col>
      <xdr:colOff>247650</xdr:colOff>
      <xdr:row>23</xdr:row>
      <xdr:rowOff>133350</xdr:rowOff>
    </xdr:from>
    <xdr:ext cx="523028" cy="668068"/>
    <xdr:sp macro="" textlink="">
      <xdr:nvSpPr>
        <xdr:cNvPr id="45" name="CuadroTexto 44"/>
        <xdr:cNvSpPr txBox="1"/>
      </xdr:nvSpPr>
      <xdr:spPr>
        <a:xfrm>
          <a:off x="1076325" y="5362575"/>
          <a:ext cx="523028" cy="6680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600" b="1" u="sng">
              <a:solidFill>
                <a:sysClr val="windowText" lastClr="000000"/>
              </a:solidFill>
              <a:latin typeface="Bradley Hand ITC" panose="03070402050302030203" pitchFamily="66" charset="0"/>
            </a:rPr>
            <a:t>er</a:t>
          </a:r>
        </a:p>
      </xdr:txBody>
    </xdr:sp>
    <xdr:clientData/>
  </xdr:oneCellAnchor>
  <xdr:twoCellAnchor>
    <xdr:from>
      <xdr:col>0</xdr:col>
      <xdr:colOff>0</xdr:colOff>
      <xdr:row>8</xdr:row>
      <xdr:rowOff>38099</xdr:rowOff>
    </xdr:from>
    <xdr:to>
      <xdr:col>20</xdr:col>
      <xdr:colOff>666749</xdr:colOff>
      <xdr:row>33</xdr:row>
      <xdr:rowOff>161924</xdr:rowOff>
    </xdr:to>
    <xdr:sp macro="" textlink="">
      <xdr:nvSpPr>
        <xdr:cNvPr id="46" name="Rectángulo 45"/>
        <xdr:cNvSpPr/>
      </xdr:nvSpPr>
      <xdr:spPr>
        <a:xfrm>
          <a:off x="0" y="2400299"/>
          <a:ext cx="16373474" cy="4924425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</xdr:col>
      <xdr:colOff>22743</xdr:colOff>
      <xdr:row>18</xdr:row>
      <xdr:rowOff>88680</xdr:rowOff>
    </xdr:from>
    <xdr:to>
      <xdr:col>4</xdr:col>
      <xdr:colOff>640273</xdr:colOff>
      <xdr:row>20</xdr:row>
      <xdr:rowOff>177783</xdr:rowOff>
    </xdr:to>
    <xdr:sp macro="" textlink="">
      <xdr:nvSpPr>
        <xdr:cNvPr id="33" name="Rectángulo redondeado 32">
          <a:hlinkClick xmlns:r="http://schemas.openxmlformats.org/officeDocument/2006/relationships" r:id="rId13"/>
        </xdr:cNvPr>
        <xdr:cNvSpPr/>
      </xdr:nvSpPr>
      <xdr:spPr>
        <a:xfrm>
          <a:off x="2508768" y="4355880"/>
          <a:ext cx="1446205" cy="470103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1</a:t>
          </a:r>
        </a:p>
      </xdr:txBody>
    </xdr:sp>
    <xdr:clientData fLocksWithSheet="0"/>
  </xdr:twoCellAnchor>
  <xdr:twoCellAnchor>
    <xdr:from>
      <xdr:col>4</xdr:col>
      <xdr:colOff>792276</xdr:colOff>
      <xdr:row>18</xdr:row>
      <xdr:rowOff>75851</xdr:rowOff>
    </xdr:from>
    <xdr:to>
      <xdr:col>6</xdr:col>
      <xdr:colOff>579146</xdr:colOff>
      <xdr:row>20</xdr:row>
      <xdr:rowOff>164954</xdr:rowOff>
    </xdr:to>
    <xdr:sp macro="" textlink="">
      <xdr:nvSpPr>
        <xdr:cNvPr id="34" name="Rectángulo redondeado 33">
          <a:hlinkClick xmlns:r="http://schemas.openxmlformats.org/officeDocument/2006/relationships" r:id="rId14"/>
        </xdr:cNvPr>
        <xdr:cNvSpPr/>
      </xdr:nvSpPr>
      <xdr:spPr>
        <a:xfrm>
          <a:off x="4106976" y="4343051"/>
          <a:ext cx="1444220" cy="470103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2</a:t>
          </a:r>
        </a:p>
      </xdr:txBody>
    </xdr:sp>
    <xdr:clientData fLocksWithSheet="0"/>
  </xdr:twoCellAnchor>
  <xdr:twoCellAnchor>
    <xdr:from>
      <xdr:col>0</xdr:col>
      <xdr:colOff>419100</xdr:colOff>
      <xdr:row>18</xdr:row>
      <xdr:rowOff>88680</xdr:rowOff>
    </xdr:from>
    <xdr:to>
      <xdr:col>2</xdr:col>
      <xdr:colOff>647311</xdr:colOff>
      <xdr:row>20</xdr:row>
      <xdr:rowOff>177783</xdr:rowOff>
    </xdr:to>
    <xdr:sp macro="" textlink="">
      <xdr:nvSpPr>
        <xdr:cNvPr id="35" name="Rectángulo redondeado 34">
          <a:hlinkClick xmlns:r="http://schemas.openxmlformats.org/officeDocument/2006/relationships" r:id="rId15"/>
        </xdr:cNvPr>
        <xdr:cNvSpPr/>
      </xdr:nvSpPr>
      <xdr:spPr>
        <a:xfrm>
          <a:off x="419100" y="4355880"/>
          <a:ext cx="1885561" cy="470103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INSTRUCCIONES</a:t>
          </a:r>
        </a:p>
      </xdr:txBody>
    </xdr:sp>
    <xdr:clientData fLocksWithSheet="0"/>
  </xdr:twoCellAnchor>
  <xdr:twoCellAnchor>
    <xdr:from>
      <xdr:col>6</xdr:col>
      <xdr:colOff>789862</xdr:colOff>
      <xdr:row>18</xdr:row>
      <xdr:rowOff>72741</xdr:rowOff>
    </xdr:from>
    <xdr:to>
      <xdr:col>8</xdr:col>
      <xdr:colOff>643407</xdr:colOff>
      <xdr:row>20</xdr:row>
      <xdr:rowOff>161844</xdr:rowOff>
    </xdr:to>
    <xdr:sp macro="" textlink="">
      <xdr:nvSpPr>
        <xdr:cNvPr id="36" name="Rectángulo redondeado 35">
          <a:hlinkClick xmlns:r="http://schemas.openxmlformats.org/officeDocument/2006/relationships" r:id="rId16"/>
        </xdr:cNvPr>
        <xdr:cNvSpPr/>
      </xdr:nvSpPr>
      <xdr:spPr>
        <a:xfrm>
          <a:off x="5761912" y="4339941"/>
          <a:ext cx="1444220" cy="470103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4</a:t>
          </a:r>
        </a:p>
      </xdr:txBody>
    </xdr:sp>
    <xdr:clientData fLocksWithSheet="0"/>
  </xdr:twoCellAnchor>
  <xdr:twoCellAnchor>
    <xdr:from>
      <xdr:col>11</xdr:col>
      <xdr:colOff>420574</xdr:colOff>
      <xdr:row>18</xdr:row>
      <xdr:rowOff>19050</xdr:rowOff>
    </xdr:from>
    <xdr:to>
      <xdr:col>14</xdr:col>
      <xdr:colOff>4852</xdr:colOff>
      <xdr:row>20</xdr:row>
      <xdr:rowOff>110137</xdr:rowOff>
    </xdr:to>
    <xdr:sp macro="" textlink="">
      <xdr:nvSpPr>
        <xdr:cNvPr id="37" name="Rectángulo redondeado 36">
          <a:hlinkClick xmlns:r="http://schemas.openxmlformats.org/officeDocument/2006/relationships" r:id="rId17"/>
        </xdr:cNvPr>
        <xdr:cNvSpPr/>
      </xdr:nvSpPr>
      <xdr:spPr>
        <a:xfrm>
          <a:off x="9269299" y="4286250"/>
          <a:ext cx="1870278" cy="472087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DIAGNÓSTICO</a:t>
          </a:r>
        </a:p>
      </xdr:txBody>
    </xdr:sp>
    <xdr:clientData fLocksWithSheet="0"/>
  </xdr:twoCellAnchor>
  <xdr:twoCellAnchor>
    <xdr:from>
      <xdr:col>0</xdr:col>
      <xdr:colOff>38100</xdr:colOff>
      <xdr:row>0</xdr:row>
      <xdr:rowOff>0</xdr:rowOff>
    </xdr:from>
    <xdr:to>
      <xdr:col>21</xdr:col>
      <xdr:colOff>704849</xdr:colOff>
      <xdr:row>7</xdr:row>
      <xdr:rowOff>28575</xdr:rowOff>
    </xdr:to>
    <xdr:sp macro="" textlink="">
      <xdr:nvSpPr>
        <xdr:cNvPr id="47" name="Rectángulo 46"/>
        <xdr:cNvSpPr/>
      </xdr:nvSpPr>
      <xdr:spPr>
        <a:xfrm>
          <a:off x="38100" y="0"/>
          <a:ext cx="17135474" cy="2066925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32180</xdr:colOff>
      <xdr:row>0</xdr:row>
      <xdr:rowOff>19050</xdr:rowOff>
    </xdr:from>
    <xdr:to>
      <xdr:col>14</xdr:col>
      <xdr:colOff>313123</xdr:colOff>
      <xdr:row>17</xdr:row>
      <xdr:rowOff>199157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0555" y="19050"/>
          <a:ext cx="5614943" cy="40567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14</xdr:col>
      <xdr:colOff>136526</xdr:colOff>
      <xdr:row>0</xdr:row>
      <xdr:rowOff>9919</xdr:rowOff>
    </xdr:from>
    <xdr:to>
      <xdr:col>17</xdr:col>
      <xdr:colOff>733425</xdr:colOff>
      <xdr:row>21</xdr:row>
      <xdr:rowOff>133348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0574536" y="954284"/>
          <a:ext cx="4771629" cy="2882899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21</xdr:row>
      <xdr:rowOff>123825</xdr:rowOff>
    </xdr:from>
    <xdr:to>
      <xdr:col>17</xdr:col>
      <xdr:colOff>733425</xdr:colOff>
      <xdr:row>32</xdr:row>
      <xdr:rowOff>171450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91900" y="4772025"/>
          <a:ext cx="3009900" cy="21717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24</xdr:row>
      <xdr:rowOff>30506</xdr:rowOff>
    </xdr:from>
    <xdr:to>
      <xdr:col>13</xdr:col>
      <xdr:colOff>604266</xdr:colOff>
      <xdr:row>30</xdr:row>
      <xdr:rowOff>149732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5164481"/>
          <a:ext cx="4376166" cy="1262226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0</xdr:row>
      <xdr:rowOff>1</xdr:rowOff>
    </xdr:from>
    <xdr:to>
      <xdr:col>16</xdr:col>
      <xdr:colOff>129731</xdr:colOff>
      <xdr:row>22</xdr:row>
      <xdr:rowOff>171451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1"/>
          <a:ext cx="2768156" cy="50101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161925</xdr:colOff>
      <xdr:row>22</xdr:row>
      <xdr:rowOff>171450</xdr:rowOff>
    </xdr:from>
    <xdr:to>
      <xdr:col>2</xdr:col>
      <xdr:colOff>342900</xdr:colOff>
      <xdr:row>31</xdr:row>
      <xdr:rowOff>9525</xdr:rowOff>
    </xdr:to>
    <xdr:sp macro="" textlink="">
      <xdr:nvSpPr>
        <xdr:cNvPr id="38" name="Elipse 37"/>
        <xdr:cNvSpPr/>
      </xdr:nvSpPr>
      <xdr:spPr>
        <a:xfrm>
          <a:off x="161925" y="5010150"/>
          <a:ext cx="1562100" cy="1581150"/>
        </a:xfrm>
        <a:prstGeom prst="ellipse">
          <a:avLst/>
        </a:prstGeom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500" b="1">
              <a:solidFill>
                <a:sysClr val="windowText" lastClr="000000"/>
              </a:solidFill>
              <a:latin typeface="Bradley Hand ITC" panose="03070402050302030203" pitchFamily="66" charset="0"/>
            </a:rPr>
            <a:t>4</a:t>
          </a:r>
        </a:p>
      </xdr:txBody>
    </xdr:sp>
    <xdr:clientData/>
  </xdr:twoCellAnchor>
  <xdr:oneCellAnchor>
    <xdr:from>
      <xdr:col>0</xdr:col>
      <xdr:colOff>382032</xdr:colOff>
      <xdr:row>28</xdr:row>
      <xdr:rowOff>19050</xdr:rowOff>
    </xdr:from>
    <xdr:ext cx="1194366" cy="795987"/>
    <xdr:sp macro="" textlink="">
      <xdr:nvSpPr>
        <xdr:cNvPr id="39" name="CuadroTexto 38"/>
        <xdr:cNvSpPr txBox="1"/>
      </xdr:nvSpPr>
      <xdr:spPr>
        <a:xfrm>
          <a:off x="382032" y="6029325"/>
          <a:ext cx="1194366" cy="7959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4400" b="1">
              <a:solidFill>
                <a:sysClr val="windowText" lastClr="000000"/>
              </a:solidFill>
              <a:latin typeface="Bradley Hand ITC" panose="03070402050302030203" pitchFamily="66" charset="0"/>
            </a:rPr>
            <a:t>paso</a:t>
          </a:r>
        </a:p>
      </xdr:txBody>
    </xdr:sp>
    <xdr:clientData/>
  </xdr:oneCellAnchor>
  <xdr:oneCellAnchor>
    <xdr:from>
      <xdr:col>1</xdr:col>
      <xdr:colOff>476250</xdr:colOff>
      <xdr:row>23</xdr:row>
      <xdr:rowOff>95250</xdr:rowOff>
    </xdr:from>
    <xdr:ext cx="534313" cy="668068"/>
    <xdr:sp macro="" textlink="">
      <xdr:nvSpPr>
        <xdr:cNvPr id="40" name="CuadroTexto 39"/>
        <xdr:cNvSpPr txBox="1"/>
      </xdr:nvSpPr>
      <xdr:spPr>
        <a:xfrm>
          <a:off x="1095375" y="5124450"/>
          <a:ext cx="534313" cy="6680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600" b="1" u="sng">
              <a:solidFill>
                <a:sysClr val="windowText" lastClr="000000"/>
              </a:solidFill>
              <a:latin typeface="Bradley Hand ITC" panose="03070402050302030203" pitchFamily="66" charset="0"/>
            </a:rPr>
            <a:t>to</a:t>
          </a:r>
        </a:p>
      </xdr:txBody>
    </xdr:sp>
    <xdr:clientData/>
  </xdr:oneCellAnchor>
  <xdr:twoCellAnchor>
    <xdr:from>
      <xdr:col>0</xdr:col>
      <xdr:colOff>0</xdr:colOff>
      <xdr:row>8</xdr:row>
      <xdr:rowOff>0</xdr:rowOff>
    </xdr:from>
    <xdr:to>
      <xdr:col>21</xdr:col>
      <xdr:colOff>419099</xdr:colOff>
      <xdr:row>43</xdr:row>
      <xdr:rowOff>45243</xdr:rowOff>
    </xdr:to>
    <xdr:sp macro="" textlink="">
      <xdr:nvSpPr>
        <xdr:cNvPr id="41" name="Rectángulo 40"/>
        <xdr:cNvSpPr/>
      </xdr:nvSpPr>
      <xdr:spPr>
        <a:xfrm>
          <a:off x="0" y="2166938"/>
          <a:ext cx="17135474" cy="6760368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</xdr:col>
      <xdr:colOff>394218</xdr:colOff>
      <xdr:row>19</xdr:row>
      <xdr:rowOff>41055</xdr:rowOff>
    </xdr:from>
    <xdr:to>
      <xdr:col>5</xdr:col>
      <xdr:colOff>116398</xdr:colOff>
      <xdr:row>21</xdr:row>
      <xdr:rowOff>130158</xdr:rowOff>
    </xdr:to>
    <xdr:sp macro="" textlink="">
      <xdr:nvSpPr>
        <xdr:cNvPr id="31" name="Rectángulo redondeado 30">
          <a:hlinkClick xmlns:r="http://schemas.openxmlformats.org/officeDocument/2006/relationships" r:id="rId6"/>
        </xdr:cNvPr>
        <xdr:cNvSpPr/>
      </xdr:nvSpPr>
      <xdr:spPr>
        <a:xfrm>
          <a:off x="2537343" y="4308255"/>
          <a:ext cx="1446205" cy="470103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1</a:t>
          </a:r>
        </a:p>
      </xdr:txBody>
    </xdr:sp>
    <xdr:clientData fLocksWithSheet="0"/>
  </xdr:twoCellAnchor>
  <xdr:twoCellAnchor>
    <xdr:from>
      <xdr:col>5</xdr:col>
      <xdr:colOff>268401</xdr:colOff>
      <xdr:row>19</xdr:row>
      <xdr:rowOff>28226</xdr:rowOff>
    </xdr:from>
    <xdr:to>
      <xdr:col>6</xdr:col>
      <xdr:colOff>950621</xdr:colOff>
      <xdr:row>21</xdr:row>
      <xdr:rowOff>117329</xdr:rowOff>
    </xdr:to>
    <xdr:sp macro="" textlink="">
      <xdr:nvSpPr>
        <xdr:cNvPr id="32" name="Rectángulo redondeado 31">
          <a:hlinkClick xmlns:r="http://schemas.openxmlformats.org/officeDocument/2006/relationships" r:id="rId7"/>
        </xdr:cNvPr>
        <xdr:cNvSpPr/>
      </xdr:nvSpPr>
      <xdr:spPr>
        <a:xfrm>
          <a:off x="4135551" y="4295426"/>
          <a:ext cx="1444220" cy="470103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2</a:t>
          </a:r>
        </a:p>
      </xdr:txBody>
    </xdr:sp>
    <xdr:clientData fLocksWithSheet="0"/>
  </xdr:twoCellAnchor>
  <xdr:twoCellAnchor>
    <xdr:from>
      <xdr:col>0</xdr:col>
      <xdr:colOff>447675</xdr:colOff>
      <xdr:row>19</xdr:row>
      <xdr:rowOff>41055</xdr:rowOff>
    </xdr:from>
    <xdr:to>
      <xdr:col>3</xdr:col>
      <xdr:colOff>190111</xdr:colOff>
      <xdr:row>21</xdr:row>
      <xdr:rowOff>130158</xdr:rowOff>
    </xdr:to>
    <xdr:sp macro="" textlink="">
      <xdr:nvSpPr>
        <xdr:cNvPr id="33" name="Rectángulo redondeado 32">
          <a:hlinkClick xmlns:r="http://schemas.openxmlformats.org/officeDocument/2006/relationships" r:id="rId8"/>
        </xdr:cNvPr>
        <xdr:cNvSpPr/>
      </xdr:nvSpPr>
      <xdr:spPr>
        <a:xfrm>
          <a:off x="447675" y="4308255"/>
          <a:ext cx="1885561" cy="470103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INSTRUCCIONES</a:t>
          </a:r>
        </a:p>
      </xdr:txBody>
    </xdr:sp>
    <xdr:clientData fLocksWithSheet="0"/>
  </xdr:twoCellAnchor>
  <xdr:twoCellAnchor>
    <xdr:from>
      <xdr:col>6</xdr:col>
      <xdr:colOff>1161337</xdr:colOff>
      <xdr:row>19</xdr:row>
      <xdr:rowOff>25116</xdr:rowOff>
    </xdr:from>
    <xdr:to>
      <xdr:col>8</xdr:col>
      <xdr:colOff>424332</xdr:colOff>
      <xdr:row>21</xdr:row>
      <xdr:rowOff>114219</xdr:rowOff>
    </xdr:to>
    <xdr:sp macro="" textlink="">
      <xdr:nvSpPr>
        <xdr:cNvPr id="34" name="Rectángulo redondeado 33">
          <a:hlinkClick xmlns:r="http://schemas.openxmlformats.org/officeDocument/2006/relationships" r:id="rId9"/>
        </xdr:cNvPr>
        <xdr:cNvSpPr/>
      </xdr:nvSpPr>
      <xdr:spPr>
        <a:xfrm>
          <a:off x="5790487" y="4292316"/>
          <a:ext cx="1444220" cy="470103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PASO 3</a:t>
          </a:r>
        </a:p>
      </xdr:txBody>
    </xdr:sp>
    <xdr:clientData fLocksWithSheet="0"/>
  </xdr:twoCellAnchor>
  <xdr:twoCellAnchor>
    <xdr:from>
      <xdr:col>11</xdr:col>
      <xdr:colOff>201499</xdr:colOff>
      <xdr:row>18</xdr:row>
      <xdr:rowOff>161925</xdr:rowOff>
    </xdr:from>
    <xdr:to>
      <xdr:col>13</xdr:col>
      <xdr:colOff>547777</xdr:colOff>
      <xdr:row>21</xdr:row>
      <xdr:rowOff>62512</xdr:rowOff>
    </xdr:to>
    <xdr:sp macro="" textlink="">
      <xdr:nvSpPr>
        <xdr:cNvPr id="35" name="Rectángulo redondeado 34">
          <a:hlinkClick xmlns:r="http://schemas.openxmlformats.org/officeDocument/2006/relationships" r:id="rId10"/>
        </xdr:cNvPr>
        <xdr:cNvSpPr/>
      </xdr:nvSpPr>
      <xdr:spPr>
        <a:xfrm>
          <a:off x="9297874" y="4238625"/>
          <a:ext cx="1870278" cy="472087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DIAGNÓSTICO</a:t>
          </a:r>
        </a:p>
      </xdr:txBody>
    </xdr:sp>
    <xdr:clientData fLocksWithSheet="0"/>
  </xdr:twoCellAnchor>
  <xdr:twoCellAnchor>
    <xdr:from>
      <xdr:col>0</xdr:col>
      <xdr:colOff>0</xdr:colOff>
      <xdr:row>0</xdr:row>
      <xdr:rowOff>1</xdr:rowOff>
    </xdr:from>
    <xdr:to>
      <xdr:col>21</xdr:col>
      <xdr:colOff>419099</xdr:colOff>
      <xdr:row>6</xdr:row>
      <xdr:rowOff>0</xdr:rowOff>
    </xdr:to>
    <xdr:sp macro="" textlink="">
      <xdr:nvSpPr>
        <xdr:cNvPr id="42" name="Rectángulo 41"/>
        <xdr:cNvSpPr/>
      </xdr:nvSpPr>
      <xdr:spPr>
        <a:xfrm>
          <a:off x="0" y="1"/>
          <a:ext cx="17135474" cy="1647824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17612</xdr:colOff>
      <xdr:row>3</xdr:row>
      <xdr:rowOff>10603</xdr:rowOff>
    </xdr:from>
    <xdr:to>
      <xdr:col>0</xdr:col>
      <xdr:colOff>471623</xdr:colOff>
      <xdr:row>3</xdr:row>
      <xdr:rowOff>427210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2" y="1493268"/>
          <a:ext cx="454011" cy="416607"/>
        </a:xfrm>
        <a:prstGeom prst="rect">
          <a:avLst/>
        </a:prstGeom>
      </xdr:spPr>
    </xdr:pic>
    <xdr:clientData/>
  </xdr:twoCellAnchor>
  <xdr:twoCellAnchor editAs="oneCell">
    <xdr:from>
      <xdr:col>6</xdr:col>
      <xdr:colOff>25814</xdr:colOff>
      <xdr:row>3</xdr:row>
      <xdr:rowOff>7126</xdr:rowOff>
    </xdr:from>
    <xdr:to>
      <xdr:col>6</xdr:col>
      <xdr:colOff>495518</xdr:colOff>
      <xdr:row>3</xdr:row>
      <xdr:rowOff>437216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7937" y="1489791"/>
          <a:ext cx="469704" cy="430090"/>
        </a:xfrm>
        <a:prstGeom prst="rect">
          <a:avLst/>
        </a:prstGeom>
      </xdr:spPr>
    </xdr:pic>
    <xdr:clientData/>
  </xdr:twoCellAnchor>
  <xdr:twoCellAnchor editAs="oneCell">
    <xdr:from>
      <xdr:col>3</xdr:col>
      <xdr:colOff>30782</xdr:colOff>
      <xdr:row>3</xdr:row>
      <xdr:rowOff>14250</xdr:rowOff>
    </xdr:from>
    <xdr:to>
      <xdr:col>3</xdr:col>
      <xdr:colOff>484793</xdr:colOff>
      <xdr:row>3</xdr:row>
      <xdr:rowOff>428700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843" y="1496915"/>
          <a:ext cx="454011" cy="414450"/>
        </a:xfrm>
        <a:prstGeom prst="rect">
          <a:avLst/>
        </a:prstGeom>
      </xdr:spPr>
    </xdr:pic>
    <xdr:clientData/>
  </xdr:twoCellAnchor>
  <xdr:twoCellAnchor editAs="oneCell">
    <xdr:from>
      <xdr:col>5</xdr:col>
      <xdr:colOff>29999</xdr:colOff>
      <xdr:row>3</xdr:row>
      <xdr:rowOff>3403</xdr:rowOff>
    </xdr:from>
    <xdr:to>
      <xdr:col>5</xdr:col>
      <xdr:colOff>484010</xdr:colOff>
      <xdr:row>3</xdr:row>
      <xdr:rowOff>417853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1768" y="1486068"/>
          <a:ext cx="454011" cy="4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15380</xdr:colOff>
      <xdr:row>3</xdr:row>
      <xdr:rowOff>27422</xdr:rowOff>
    </xdr:from>
    <xdr:to>
      <xdr:col>1</xdr:col>
      <xdr:colOff>469391</xdr:colOff>
      <xdr:row>4</xdr:row>
      <xdr:rowOff>1566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734" y="1510087"/>
          <a:ext cx="454011" cy="4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14596</xdr:colOff>
      <xdr:row>3</xdr:row>
      <xdr:rowOff>26100</xdr:rowOff>
    </xdr:from>
    <xdr:to>
      <xdr:col>4</xdr:col>
      <xdr:colOff>468607</xdr:colOff>
      <xdr:row>4</xdr:row>
      <xdr:rowOff>2401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6011" y="1508765"/>
          <a:ext cx="454011" cy="416607"/>
        </a:xfrm>
        <a:prstGeom prst="rect">
          <a:avLst/>
        </a:prstGeom>
      </xdr:spPr>
    </xdr:pic>
    <xdr:clientData/>
  </xdr:twoCellAnchor>
  <xdr:twoCellAnchor editAs="oneCell">
    <xdr:from>
      <xdr:col>2</xdr:col>
      <xdr:colOff>22261</xdr:colOff>
      <xdr:row>3</xdr:row>
      <xdr:rowOff>22622</xdr:rowOff>
    </xdr:from>
    <xdr:to>
      <xdr:col>2</xdr:col>
      <xdr:colOff>476272</xdr:colOff>
      <xdr:row>3</xdr:row>
      <xdr:rowOff>437072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969" y="1505287"/>
          <a:ext cx="454011" cy="414450"/>
        </a:xfrm>
        <a:prstGeom prst="rect">
          <a:avLst/>
        </a:prstGeom>
      </xdr:spPr>
    </xdr:pic>
    <xdr:clientData/>
  </xdr:twoCellAnchor>
  <xdr:oneCellAnchor>
    <xdr:from>
      <xdr:col>0</xdr:col>
      <xdr:colOff>440307</xdr:colOff>
      <xdr:row>3</xdr:row>
      <xdr:rowOff>8986</xdr:rowOff>
    </xdr:from>
    <xdr:ext cx="1056764" cy="436786"/>
    <xdr:sp macro="" textlink="">
      <xdr:nvSpPr>
        <xdr:cNvPr id="28" name="CuadroTexto 27"/>
        <xdr:cNvSpPr txBox="1"/>
      </xdr:nvSpPr>
      <xdr:spPr>
        <a:xfrm>
          <a:off x="440307" y="736840"/>
          <a:ext cx="105676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Sistema </a:t>
          </a:r>
        </a:p>
        <a:p>
          <a:r>
            <a:rPr lang="en-US" sz="1100" b="1"/>
            <a:t>Administrativo</a:t>
          </a:r>
        </a:p>
      </xdr:txBody>
    </xdr:sp>
    <xdr:clientData/>
  </xdr:oneCellAnchor>
  <xdr:oneCellAnchor>
    <xdr:from>
      <xdr:col>1</xdr:col>
      <xdr:colOff>439947</xdr:colOff>
      <xdr:row>2</xdr:row>
      <xdr:rowOff>341103</xdr:rowOff>
    </xdr:from>
    <xdr:ext cx="918200" cy="436786"/>
    <xdr:sp macro="" textlink="">
      <xdr:nvSpPr>
        <xdr:cNvPr id="29" name="CuadroTexto 28"/>
        <xdr:cNvSpPr txBox="1"/>
      </xdr:nvSpPr>
      <xdr:spPr>
        <a:xfrm>
          <a:off x="2120301" y="727495"/>
          <a:ext cx="91820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Sistema </a:t>
          </a:r>
        </a:p>
        <a:p>
          <a:r>
            <a:rPr lang="en-US" sz="1100" b="1"/>
            <a:t>IVA y RENTA</a:t>
          </a:r>
        </a:p>
      </xdr:txBody>
    </xdr:sp>
    <xdr:clientData/>
  </xdr:oneCellAnchor>
  <xdr:oneCellAnchor>
    <xdr:from>
      <xdr:col>2</xdr:col>
      <xdr:colOff>449292</xdr:colOff>
      <xdr:row>3</xdr:row>
      <xdr:rowOff>35944</xdr:rowOff>
    </xdr:from>
    <xdr:ext cx="903452" cy="436786"/>
    <xdr:sp macro="" textlink="">
      <xdr:nvSpPr>
        <xdr:cNvPr id="31" name="CuadroTexto 30"/>
        <xdr:cNvSpPr txBox="1"/>
      </xdr:nvSpPr>
      <xdr:spPr>
        <a:xfrm>
          <a:off x="3810000" y="763798"/>
          <a:ext cx="90345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Sistema </a:t>
          </a:r>
        </a:p>
        <a:p>
          <a:r>
            <a:rPr lang="en-US" sz="1100" b="1"/>
            <a:t>Retenciones</a:t>
          </a:r>
        </a:p>
      </xdr:txBody>
    </xdr:sp>
    <xdr:clientData/>
  </xdr:oneCellAnchor>
  <xdr:oneCellAnchor>
    <xdr:from>
      <xdr:col>3</xdr:col>
      <xdr:colOff>449293</xdr:colOff>
      <xdr:row>3</xdr:row>
      <xdr:rowOff>8985</xdr:rowOff>
    </xdr:from>
    <xdr:ext cx="930126" cy="436786"/>
    <xdr:sp macro="" textlink="">
      <xdr:nvSpPr>
        <xdr:cNvPr id="32" name="CuadroTexto 31"/>
        <xdr:cNvSpPr txBox="1"/>
      </xdr:nvSpPr>
      <xdr:spPr>
        <a:xfrm>
          <a:off x="5490354" y="736839"/>
          <a:ext cx="9301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Sistema </a:t>
          </a:r>
        </a:p>
        <a:p>
          <a:r>
            <a:rPr lang="en-US" sz="1100" b="1"/>
            <a:t>Contabilidad</a:t>
          </a:r>
        </a:p>
      </xdr:txBody>
    </xdr:sp>
    <xdr:clientData/>
  </xdr:oneCellAnchor>
  <xdr:oneCellAnchor>
    <xdr:from>
      <xdr:col>4</xdr:col>
      <xdr:colOff>431321</xdr:colOff>
      <xdr:row>3</xdr:row>
      <xdr:rowOff>8986</xdr:rowOff>
    </xdr:from>
    <xdr:ext cx="678519" cy="436786"/>
    <xdr:sp macro="" textlink="">
      <xdr:nvSpPr>
        <xdr:cNvPr id="33" name="CuadroTexto 32"/>
        <xdr:cNvSpPr txBox="1"/>
      </xdr:nvSpPr>
      <xdr:spPr>
        <a:xfrm>
          <a:off x="7152736" y="736840"/>
          <a:ext cx="67851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Sistema </a:t>
          </a:r>
        </a:p>
        <a:p>
          <a:r>
            <a:rPr lang="en-US" sz="1100" b="1"/>
            <a:t>Nómina</a:t>
          </a:r>
        </a:p>
      </xdr:txBody>
    </xdr:sp>
    <xdr:clientData/>
  </xdr:oneCellAnchor>
  <xdr:oneCellAnchor>
    <xdr:from>
      <xdr:col>5</xdr:col>
      <xdr:colOff>440307</xdr:colOff>
      <xdr:row>2</xdr:row>
      <xdr:rowOff>332476</xdr:rowOff>
    </xdr:from>
    <xdr:ext cx="1148263" cy="436786"/>
    <xdr:sp macro="" textlink="">
      <xdr:nvSpPr>
        <xdr:cNvPr id="34" name="CuadroTexto 33"/>
        <xdr:cNvSpPr txBox="1"/>
      </xdr:nvSpPr>
      <xdr:spPr>
        <a:xfrm>
          <a:off x="8842076" y="718868"/>
          <a:ext cx="114826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Sistema </a:t>
          </a:r>
        </a:p>
        <a:p>
          <a:r>
            <a:rPr lang="en-US" sz="1100" b="1"/>
            <a:t>Declaración ISLR</a:t>
          </a:r>
        </a:p>
      </xdr:txBody>
    </xdr:sp>
    <xdr:clientData/>
  </xdr:oneCellAnchor>
  <xdr:oneCellAnchor>
    <xdr:from>
      <xdr:col>6</xdr:col>
      <xdr:colOff>413348</xdr:colOff>
      <xdr:row>3</xdr:row>
      <xdr:rowOff>17972</xdr:rowOff>
    </xdr:from>
    <xdr:ext cx="1331134" cy="436786"/>
    <xdr:sp macro="" textlink="">
      <xdr:nvSpPr>
        <xdr:cNvPr id="35" name="CuadroTexto 34"/>
        <xdr:cNvSpPr txBox="1"/>
      </xdr:nvSpPr>
      <xdr:spPr>
        <a:xfrm>
          <a:off x="10495471" y="745826"/>
          <a:ext cx="13311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Sistema </a:t>
          </a:r>
        </a:p>
        <a:p>
          <a:r>
            <a:rPr lang="en-US" sz="1100" b="1"/>
            <a:t>Ajuste por Inflación</a:t>
          </a:r>
        </a:p>
      </xdr:txBody>
    </xdr:sp>
    <xdr:clientData/>
  </xdr:oneCellAnchor>
  <xdr:twoCellAnchor editAs="oneCell">
    <xdr:from>
      <xdr:col>10</xdr:col>
      <xdr:colOff>57150</xdr:colOff>
      <xdr:row>0</xdr:row>
      <xdr:rowOff>0</xdr:rowOff>
    </xdr:from>
    <xdr:to>
      <xdr:col>15</xdr:col>
      <xdr:colOff>602705</xdr:colOff>
      <xdr:row>29</xdr:row>
      <xdr:rowOff>421464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7950" y="0"/>
          <a:ext cx="4355555" cy="6488889"/>
        </a:xfrm>
        <a:prstGeom prst="rect">
          <a:avLst/>
        </a:prstGeom>
      </xdr:spPr>
    </xdr:pic>
    <xdr:clientData/>
  </xdr:twoCellAnchor>
  <xdr:twoCellAnchor>
    <xdr:from>
      <xdr:col>7</xdr:col>
      <xdr:colOff>76199</xdr:colOff>
      <xdr:row>0</xdr:row>
      <xdr:rowOff>95250</xdr:rowOff>
    </xdr:from>
    <xdr:to>
      <xdr:col>11</xdr:col>
      <xdr:colOff>581024</xdr:colOff>
      <xdr:row>5</xdr:row>
      <xdr:rowOff>38100</xdr:rowOff>
    </xdr:to>
    <xdr:sp macro="" textlink="">
      <xdr:nvSpPr>
        <xdr:cNvPr id="38" name="Llamada rectangular 37"/>
        <xdr:cNvSpPr/>
      </xdr:nvSpPr>
      <xdr:spPr>
        <a:xfrm>
          <a:off x="11810999" y="95250"/>
          <a:ext cx="3552825" cy="1257300"/>
        </a:xfrm>
        <a:prstGeom prst="wedgeRectCallout">
          <a:avLst>
            <a:gd name="adj1" fmla="val 59998"/>
            <a:gd name="adj2" fmla="val 82954"/>
          </a:avLst>
        </a:prstGeom>
        <a:solidFill>
          <a:schemeClr val="bg1">
            <a:lumMod val="85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>
              <a:solidFill>
                <a:schemeClr val="tx1"/>
              </a:solidFill>
            </a:rPr>
            <a:t>El</a:t>
          </a:r>
          <a:r>
            <a:rPr lang="en-US" sz="1800" baseline="0">
              <a:solidFill>
                <a:schemeClr val="tx1"/>
              </a:solidFill>
            </a:rPr>
            <a:t> resultado de su </a:t>
          </a:r>
          <a:r>
            <a:rPr lang="en-US" sz="1800" b="1" baseline="0">
              <a:solidFill>
                <a:srgbClr val="00B050"/>
              </a:solidFill>
            </a:rPr>
            <a:t>Auto-Diagnóstico</a:t>
          </a:r>
          <a:r>
            <a:rPr lang="en-US" sz="1800" baseline="0">
              <a:solidFill>
                <a:schemeClr val="tx1"/>
              </a:solidFill>
            </a:rPr>
            <a:t> es el siguiente, por favor siga las recomendaciones hechas lo antes posible.</a:t>
          </a:r>
          <a:endParaRPr lang="en-US" sz="18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20</xdr:col>
      <xdr:colOff>571500</xdr:colOff>
      <xdr:row>48</xdr:row>
      <xdr:rowOff>190498</xdr:rowOff>
    </xdr:to>
    <xdr:sp macro="" textlink="">
      <xdr:nvSpPr>
        <xdr:cNvPr id="39" name="Rectángulo 38"/>
        <xdr:cNvSpPr/>
      </xdr:nvSpPr>
      <xdr:spPr>
        <a:xfrm>
          <a:off x="1" y="0"/>
          <a:ext cx="22200576" cy="10169767"/>
        </a:xfrm>
        <a:prstGeom prst="rect">
          <a:avLst/>
        </a:prstGeom>
        <a:solidFill>
          <a:schemeClr val="bg1">
            <a:alpha val="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R32"/>
  <sheetViews>
    <sheetView showGridLines="0" tabSelected="1" zoomScale="80" zoomScaleNormal="80" workbookViewId="0"/>
  </sheetViews>
  <sheetFormatPr baseColWidth="10" defaultRowHeight="15" x14ac:dyDescent="0.25"/>
  <cols>
    <col min="4" max="4" width="17.5703125" customWidth="1"/>
  </cols>
  <sheetData>
    <row r="1" spans="1:18" ht="108.75" customHeight="1" x14ac:dyDescent="0.25">
      <c r="A1" s="36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3"/>
    </row>
    <row r="2" spans="1:18" ht="15" customHeight="1" x14ac:dyDescent="0.25">
      <c r="A2" s="37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</row>
    <row r="3" spans="1:18" ht="15.75" customHeight="1" x14ac:dyDescent="0.25">
      <c r="A3" s="37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</row>
    <row r="4" spans="1:18" ht="26.25" customHeight="1" x14ac:dyDescent="0.25">
      <c r="A4" s="37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1"/>
    </row>
    <row r="5" spans="1:18" ht="9" customHeight="1" x14ac:dyDescent="0.25">
      <c r="A5" s="37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1"/>
    </row>
    <row r="6" spans="1:18" ht="34.5" customHeight="1" x14ac:dyDescent="0.25">
      <c r="A6" s="38"/>
      <c r="B6" s="50" t="s">
        <v>35</v>
      </c>
      <c r="C6" s="50"/>
      <c r="D6" s="31"/>
      <c r="E6" s="55" t="s">
        <v>34</v>
      </c>
      <c r="F6" s="55"/>
      <c r="G6" s="55"/>
      <c r="H6" s="55"/>
      <c r="I6" s="55"/>
      <c r="J6" s="55"/>
      <c r="K6" s="55"/>
      <c r="L6" s="55"/>
      <c r="M6" s="29"/>
      <c r="N6" s="29"/>
      <c r="O6" s="29"/>
      <c r="P6" s="29"/>
      <c r="Q6" s="29"/>
      <c r="R6" s="39"/>
    </row>
    <row r="7" spans="1:18" ht="36.75" customHeight="1" x14ac:dyDescent="0.25">
      <c r="A7" s="51" t="s">
        <v>36</v>
      </c>
      <c r="B7" s="52"/>
      <c r="C7" s="52"/>
      <c r="D7" s="40"/>
      <c r="E7" s="56" t="s">
        <v>47</v>
      </c>
      <c r="F7" s="56"/>
      <c r="G7" s="56"/>
      <c r="H7" s="56"/>
      <c r="I7" s="56"/>
      <c r="J7" s="56"/>
      <c r="K7" s="56"/>
      <c r="L7" s="56"/>
      <c r="M7" s="10"/>
      <c r="N7" s="10"/>
      <c r="O7" s="10"/>
      <c r="P7" s="10"/>
      <c r="Q7" s="10"/>
      <c r="R7" s="11"/>
    </row>
    <row r="8" spans="1:18" ht="31.5" customHeight="1" x14ac:dyDescent="0.25">
      <c r="A8" s="51" t="s">
        <v>37</v>
      </c>
      <c r="B8" s="52"/>
      <c r="C8" s="52"/>
      <c r="D8" s="40"/>
      <c r="E8" s="57" t="s">
        <v>48</v>
      </c>
      <c r="F8" s="57"/>
      <c r="G8" s="57"/>
      <c r="H8" s="57"/>
      <c r="I8" s="57"/>
      <c r="J8" s="57"/>
      <c r="K8" s="57"/>
      <c r="L8" s="57"/>
      <c r="M8" s="10"/>
      <c r="N8" s="10"/>
      <c r="O8" s="10"/>
      <c r="P8" s="10"/>
      <c r="Q8" s="10"/>
      <c r="R8" s="11"/>
    </row>
    <row r="9" spans="1:18" ht="51" customHeight="1" x14ac:dyDescent="0.25">
      <c r="A9" s="51" t="s">
        <v>38</v>
      </c>
      <c r="B9" s="52"/>
      <c r="C9" s="52"/>
      <c r="D9" s="40"/>
      <c r="E9" s="56" t="s">
        <v>49</v>
      </c>
      <c r="F9" s="56"/>
      <c r="G9" s="56"/>
      <c r="H9" s="56"/>
      <c r="I9" s="56"/>
      <c r="J9" s="56"/>
      <c r="K9" s="56"/>
      <c r="L9" s="56"/>
      <c r="M9" s="10"/>
      <c r="N9" s="10"/>
      <c r="O9" s="10"/>
      <c r="P9" s="10"/>
      <c r="Q9" s="10"/>
      <c r="R9" s="11"/>
    </row>
    <row r="10" spans="1:18" ht="15" customHeight="1" x14ac:dyDescent="0.25">
      <c r="A10" s="53" t="s">
        <v>39</v>
      </c>
      <c r="B10" s="54"/>
      <c r="C10" s="54"/>
      <c r="D10" s="54"/>
      <c r="E10" s="58"/>
      <c r="F10" s="58"/>
      <c r="G10" s="58"/>
      <c r="H10" s="58"/>
      <c r="I10" s="58"/>
      <c r="J10" s="58"/>
      <c r="K10" s="58"/>
      <c r="L10" s="58"/>
      <c r="M10" s="10"/>
      <c r="N10" s="10"/>
      <c r="O10" s="10"/>
      <c r="P10" s="10"/>
      <c r="Q10" s="10"/>
      <c r="R10" s="11"/>
    </row>
    <row r="11" spans="1:18" ht="15.75" customHeight="1" x14ac:dyDescent="0.25">
      <c r="A11" s="53"/>
      <c r="B11" s="54"/>
      <c r="C11" s="54"/>
      <c r="D11" s="54"/>
      <c r="E11" s="30"/>
      <c r="F11" s="30"/>
      <c r="G11" s="30"/>
      <c r="H11" s="30"/>
      <c r="I11" s="30"/>
      <c r="J11" s="30"/>
      <c r="K11" s="30"/>
      <c r="L11" s="30"/>
      <c r="M11" s="10"/>
      <c r="N11" s="10"/>
      <c r="O11" s="10"/>
      <c r="P11" s="10"/>
      <c r="Q11" s="10"/>
      <c r="R11" s="11"/>
    </row>
    <row r="12" spans="1:18" ht="21" customHeight="1" x14ac:dyDescent="0.25">
      <c r="A12" s="53"/>
      <c r="B12" s="54"/>
      <c r="C12" s="54"/>
      <c r="D12" s="54"/>
      <c r="E12" s="30"/>
      <c r="F12" s="30"/>
      <c r="G12" s="30"/>
      <c r="H12" s="30"/>
      <c r="I12" s="30"/>
      <c r="J12" s="30"/>
      <c r="K12" s="30"/>
      <c r="L12" s="30"/>
      <c r="M12" s="10"/>
      <c r="N12" s="10"/>
      <c r="O12" s="10"/>
      <c r="P12" s="10"/>
      <c r="Q12" s="10"/>
      <c r="R12" s="11"/>
    </row>
    <row r="13" spans="1:18" ht="15" customHeight="1" x14ac:dyDescent="0.25">
      <c r="A13" s="37"/>
      <c r="B13" s="10"/>
      <c r="C13" s="10"/>
      <c r="D13" s="10"/>
      <c r="E13" s="30"/>
      <c r="F13" s="30"/>
      <c r="G13" s="30"/>
      <c r="H13" s="30"/>
      <c r="I13" s="30"/>
      <c r="J13" s="30"/>
      <c r="K13" s="30"/>
      <c r="L13" s="30"/>
      <c r="M13" s="10"/>
      <c r="N13" s="10"/>
      <c r="O13" s="10"/>
      <c r="P13" s="10"/>
      <c r="Q13" s="10"/>
      <c r="R13" s="11"/>
    </row>
    <row r="14" spans="1:18" ht="15" customHeight="1" x14ac:dyDescent="0.25">
      <c r="A14" s="46" t="s">
        <v>40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24"/>
      <c r="P14" s="24"/>
      <c r="Q14" s="24"/>
      <c r="R14" s="22"/>
    </row>
    <row r="15" spans="1:18" ht="15" customHeight="1" x14ac:dyDescent="0.25">
      <c r="A15" s="46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24"/>
      <c r="P15" s="24"/>
      <c r="Q15" s="24"/>
      <c r="R15" s="22"/>
    </row>
    <row r="16" spans="1:18" ht="15.75" customHeight="1" x14ac:dyDescent="0.25">
      <c r="A16" s="46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24"/>
      <c r="P16" s="24"/>
      <c r="Q16" s="24"/>
      <c r="R16" s="22"/>
    </row>
    <row r="17" spans="1:18" ht="15.75" customHeight="1" x14ac:dyDescent="0.25">
      <c r="A17" s="46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24"/>
      <c r="P17" s="24"/>
      <c r="Q17" s="24"/>
      <c r="R17" s="22"/>
    </row>
    <row r="18" spans="1:18" ht="15" customHeight="1" x14ac:dyDescent="0.25">
      <c r="A18" s="46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4"/>
      <c r="P18" s="24"/>
      <c r="Q18" s="24"/>
      <c r="R18" s="22"/>
    </row>
    <row r="19" spans="1:18" ht="15.75" customHeight="1" x14ac:dyDescent="0.25">
      <c r="A19" s="46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24"/>
      <c r="P19" s="24"/>
      <c r="Q19" s="24"/>
      <c r="R19" s="22"/>
    </row>
    <row r="20" spans="1:18" ht="15" customHeight="1" x14ac:dyDescent="0.25">
      <c r="A20" s="46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24"/>
      <c r="P20" s="24"/>
      <c r="Q20" s="24"/>
      <c r="R20" s="22"/>
    </row>
    <row r="21" spans="1:18" ht="15" customHeight="1" x14ac:dyDescent="0.25">
      <c r="A21" s="46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24"/>
      <c r="P21" s="24"/>
      <c r="Q21" s="24"/>
      <c r="R21" s="22"/>
    </row>
    <row r="22" spans="1:18" ht="15" customHeight="1" x14ac:dyDescent="0.25">
      <c r="A22" s="46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24"/>
      <c r="P22" s="24"/>
      <c r="Q22" s="24"/>
      <c r="R22" s="22"/>
    </row>
    <row r="23" spans="1:18" ht="15" customHeight="1" x14ac:dyDescent="0.25">
      <c r="A23" s="46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24"/>
      <c r="P23" s="24"/>
      <c r="Q23" s="24"/>
      <c r="R23" s="22"/>
    </row>
    <row r="24" spans="1:18" ht="15" customHeight="1" thickBot="1" x14ac:dyDescent="0.3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34"/>
      <c r="P24" s="34"/>
      <c r="Q24" s="34"/>
      <c r="R24" s="35"/>
    </row>
    <row r="25" spans="1:18" ht="15.75" customHeight="1" x14ac:dyDescent="0.25"/>
    <row r="26" spans="1:18" ht="25.5" customHeight="1" x14ac:dyDescent="0.25"/>
    <row r="27" spans="1:18" ht="25.5" customHeight="1" x14ac:dyDescent="0.25"/>
    <row r="28" spans="1:18" ht="27" customHeight="1" x14ac:dyDescent="0.25"/>
    <row r="29" spans="1:18" ht="15" customHeight="1" x14ac:dyDescent="0.25"/>
    <row r="30" spans="1:18" ht="15" customHeight="1" x14ac:dyDescent="0.25"/>
    <row r="31" spans="1:18" ht="15.75" customHeight="1" x14ac:dyDescent="0.25"/>
    <row r="32" spans="1:18" ht="25.5" customHeight="1" x14ac:dyDescent="0.25"/>
  </sheetData>
  <sheetProtection algorithmName="SHA-512" hashValue="D+AuVZQ9RlaCUZ/R8D70K88LFwPb8YG6GRgO7LUtjvBuUKssq2R+p+JclpaZO1Ul4y8QAZnaY32qyVZcegF/vQ==" saltValue="ZVTkID7f++uRZGj3VHKn4g==" spinCount="100000" sheet="1" objects="1" scenarios="1"/>
  <mergeCells count="11">
    <mergeCell ref="A14:N24"/>
    <mergeCell ref="B6:C6"/>
    <mergeCell ref="A7:C7"/>
    <mergeCell ref="A8:C8"/>
    <mergeCell ref="A9:C9"/>
    <mergeCell ref="A10:D12"/>
    <mergeCell ref="E6:L6"/>
    <mergeCell ref="E7:L7"/>
    <mergeCell ref="E8:L8"/>
    <mergeCell ref="E9:L9"/>
    <mergeCell ref="E10:L10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R165"/>
  <sheetViews>
    <sheetView showGridLines="0" zoomScale="80" zoomScaleNormal="80" workbookViewId="0">
      <selection sqref="A1:G2"/>
    </sheetView>
  </sheetViews>
  <sheetFormatPr baseColWidth="10" defaultRowHeight="15" x14ac:dyDescent="0.25"/>
  <cols>
    <col min="1" max="7" width="12.42578125" customWidth="1"/>
    <col min="15" max="15" width="11.42578125" customWidth="1"/>
  </cols>
  <sheetData>
    <row r="1" spans="1:18" ht="15" customHeight="1" x14ac:dyDescent="0.25">
      <c r="A1" s="79" t="s">
        <v>28</v>
      </c>
      <c r="B1" s="80"/>
      <c r="C1" s="80"/>
      <c r="D1" s="80"/>
      <c r="E1" s="80"/>
      <c r="F1" s="80"/>
      <c r="G1" s="80"/>
      <c r="H1" s="32"/>
      <c r="I1" s="32"/>
      <c r="J1" s="32"/>
      <c r="K1" s="32"/>
      <c r="L1" s="32"/>
      <c r="M1" s="32"/>
      <c r="N1" s="32"/>
      <c r="O1" s="32"/>
      <c r="P1" s="32"/>
      <c r="Q1" s="32"/>
      <c r="R1" s="33"/>
    </row>
    <row r="2" spans="1:18" ht="19.5" customHeight="1" thickBot="1" x14ac:dyDescent="0.3">
      <c r="A2" s="81"/>
      <c r="B2" s="82"/>
      <c r="C2" s="82"/>
      <c r="D2" s="82"/>
      <c r="E2" s="82"/>
      <c r="F2" s="82"/>
      <c r="G2" s="82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</row>
    <row r="3" spans="1:18" ht="26.25" customHeight="1" thickBot="1" x14ac:dyDescent="0.3">
      <c r="A3" s="83" t="s">
        <v>21</v>
      </c>
      <c r="B3" s="84"/>
      <c r="C3" s="84"/>
      <c r="D3" s="84"/>
      <c r="E3" s="84"/>
      <c r="F3" s="84"/>
      <c r="G3" s="85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</row>
    <row r="4" spans="1:18" x14ac:dyDescent="0.25">
      <c r="A4" s="73" t="s">
        <v>29</v>
      </c>
      <c r="B4" s="74"/>
      <c r="C4" s="74"/>
      <c r="D4" s="74"/>
      <c r="E4" s="74"/>
      <c r="F4" s="74"/>
      <c r="G4" s="75"/>
      <c r="H4" s="10"/>
      <c r="I4" s="10"/>
      <c r="J4" s="10"/>
      <c r="K4" s="10"/>
      <c r="L4" s="10"/>
      <c r="M4" s="10"/>
      <c r="N4" s="10"/>
      <c r="O4" s="10"/>
      <c r="P4" s="10"/>
      <c r="Q4" s="10"/>
      <c r="R4" s="11"/>
    </row>
    <row r="5" spans="1:18" ht="69" customHeight="1" x14ac:dyDescent="0.25">
      <c r="A5" s="76"/>
      <c r="B5" s="77"/>
      <c r="C5" s="77"/>
      <c r="D5" s="77"/>
      <c r="E5" s="77"/>
      <c r="F5" s="77"/>
      <c r="G5" s="78"/>
      <c r="H5" s="10"/>
      <c r="I5" s="10"/>
      <c r="J5" s="10"/>
      <c r="K5" s="10"/>
      <c r="L5" s="10"/>
      <c r="M5" s="10"/>
      <c r="N5" s="10"/>
      <c r="O5" s="10"/>
      <c r="P5" s="10"/>
      <c r="Q5" s="10"/>
      <c r="R5" s="11"/>
    </row>
    <row r="6" spans="1:18" ht="34.5" customHeight="1" x14ac:dyDescent="0.4">
      <c r="A6" s="13" t="s">
        <v>58</v>
      </c>
      <c r="B6" s="14" t="s">
        <v>59</v>
      </c>
      <c r="C6" s="14" t="s">
        <v>60</v>
      </c>
      <c r="D6" s="14" t="s">
        <v>61</v>
      </c>
      <c r="E6" s="14" t="s">
        <v>20</v>
      </c>
      <c r="F6" s="14" t="s">
        <v>62</v>
      </c>
      <c r="G6" s="15" t="s">
        <v>63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1"/>
    </row>
    <row r="7" spans="1:18" ht="21" customHeight="1" x14ac:dyDescent="0.25">
      <c r="A7" s="3" t="s">
        <v>0</v>
      </c>
      <c r="B7" s="4" t="s">
        <v>1</v>
      </c>
      <c r="C7" s="5" t="s">
        <v>2</v>
      </c>
      <c r="D7" s="6" t="s">
        <v>3</v>
      </c>
      <c r="E7" s="7" t="s">
        <v>4</v>
      </c>
      <c r="F7" s="8" t="s">
        <v>5</v>
      </c>
      <c r="G7" s="6" t="s">
        <v>6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1"/>
    </row>
    <row r="8" spans="1:18" ht="21.75" customHeight="1" thickBot="1" x14ac:dyDescent="0.3">
      <c r="A8" s="17"/>
      <c r="B8" s="17"/>
      <c r="C8" s="17"/>
      <c r="D8" s="17"/>
      <c r="E8" s="17"/>
      <c r="F8" s="17"/>
      <c r="G8" s="25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</row>
    <row r="9" spans="1:18" ht="15" customHeight="1" x14ac:dyDescent="0.25">
      <c r="A9" s="59" t="s">
        <v>50</v>
      </c>
      <c r="B9" s="60"/>
      <c r="C9" s="60"/>
      <c r="D9" s="60"/>
      <c r="E9" s="60"/>
      <c r="F9" s="60"/>
      <c r="G9" s="61"/>
      <c r="H9" s="10"/>
      <c r="I9" s="10"/>
      <c r="J9" s="10"/>
      <c r="K9" s="10"/>
      <c r="L9" s="10"/>
      <c r="M9" s="10"/>
      <c r="N9" s="10"/>
      <c r="O9" s="10"/>
      <c r="P9" s="10"/>
      <c r="Q9" s="10"/>
      <c r="R9" s="11"/>
    </row>
    <row r="10" spans="1:18" ht="48.75" customHeight="1" x14ac:dyDescent="0.25">
      <c r="A10" s="62"/>
      <c r="B10" s="63"/>
      <c r="C10" s="63"/>
      <c r="D10" s="63"/>
      <c r="E10" s="63"/>
      <c r="F10" s="63"/>
      <c r="G10" s="64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1"/>
    </row>
    <row r="11" spans="1:18" ht="21" customHeight="1" thickBot="1" x14ac:dyDescent="0.3">
      <c r="A11" s="65"/>
      <c r="B11" s="66"/>
      <c r="C11" s="66"/>
      <c r="D11" s="66"/>
      <c r="E11" s="66"/>
      <c r="F11" s="66"/>
      <c r="G11" s="67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1"/>
    </row>
    <row r="12" spans="1:18" ht="15" customHeight="1" x14ac:dyDescent="0.25">
      <c r="A12" s="20"/>
      <c r="B12" s="23"/>
      <c r="C12" s="19"/>
      <c r="D12" s="19"/>
      <c r="E12" s="19"/>
      <c r="F12" s="19"/>
      <c r="G12" s="19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</row>
    <row r="13" spans="1:18" ht="15" customHeight="1" x14ac:dyDescent="0.25">
      <c r="A13" s="20"/>
      <c r="B13" s="23"/>
      <c r="C13" s="68"/>
      <c r="D13" s="68"/>
      <c r="E13" s="19"/>
      <c r="F13" s="19"/>
      <c r="G13" s="19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1"/>
    </row>
    <row r="14" spans="1:18" ht="15" customHeight="1" x14ac:dyDescent="0.25">
      <c r="A14" s="20"/>
      <c r="B14" s="23"/>
      <c r="C14" s="68"/>
      <c r="D14" s="68"/>
      <c r="E14" s="19"/>
      <c r="F14" s="19"/>
      <c r="G14" s="19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1"/>
    </row>
    <row r="15" spans="1:18" ht="15.75" customHeight="1" x14ac:dyDescent="0.25">
      <c r="A15" s="21"/>
      <c r="B15" s="24"/>
      <c r="C15" s="19"/>
      <c r="D15" s="19"/>
      <c r="E15" s="19"/>
      <c r="F15" s="19"/>
      <c r="G15" s="1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1"/>
    </row>
    <row r="16" spans="1:18" ht="15" customHeight="1" x14ac:dyDescent="0.25">
      <c r="A16" s="69" t="s">
        <v>41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24"/>
      <c r="P16" s="24"/>
      <c r="Q16" s="24"/>
      <c r="R16" s="22"/>
    </row>
    <row r="17" spans="1:18" ht="15" customHeight="1" x14ac:dyDescent="0.25">
      <c r="A17" s="69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24"/>
      <c r="P17" s="24"/>
      <c r="Q17" s="24"/>
      <c r="R17" s="22"/>
    </row>
    <row r="18" spans="1:18" ht="15.75" customHeight="1" x14ac:dyDescent="0.25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24"/>
      <c r="P18" s="24"/>
      <c r="Q18" s="24"/>
      <c r="R18" s="22"/>
    </row>
    <row r="19" spans="1:18" ht="15.75" customHeight="1" x14ac:dyDescent="0.25">
      <c r="A19" s="69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24"/>
      <c r="P19" s="24"/>
      <c r="Q19" s="24"/>
      <c r="R19" s="22"/>
    </row>
    <row r="20" spans="1:18" ht="15" customHeight="1" x14ac:dyDescent="0.25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24"/>
      <c r="P20" s="24"/>
      <c r="Q20" s="24"/>
      <c r="R20" s="22"/>
    </row>
    <row r="21" spans="1:18" ht="15.75" customHeight="1" x14ac:dyDescent="0.25">
      <c r="A21" s="69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24"/>
      <c r="P21" s="24"/>
      <c r="Q21" s="24"/>
      <c r="R21" s="22"/>
    </row>
    <row r="22" spans="1:18" ht="15" customHeight="1" x14ac:dyDescent="0.25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24"/>
      <c r="P22" s="24"/>
      <c r="Q22" s="24"/>
      <c r="R22" s="22"/>
    </row>
    <row r="23" spans="1:18" ht="15" customHeight="1" x14ac:dyDescent="0.25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24"/>
      <c r="P23" s="24"/>
      <c r="Q23" s="24"/>
      <c r="R23" s="22"/>
    </row>
    <row r="24" spans="1:18" ht="15" customHeight="1" x14ac:dyDescent="0.25">
      <c r="A24" s="69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24"/>
      <c r="P24" s="24"/>
      <c r="Q24" s="24"/>
      <c r="R24" s="22"/>
    </row>
    <row r="25" spans="1:18" ht="15" customHeight="1" x14ac:dyDescent="0.25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24"/>
      <c r="P25" s="24"/>
      <c r="Q25" s="24"/>
      <c r="R25" s="22"/>
    </row>
    <row r="26" spans="1:18" ht="15" customHeight="1" thickBot="1" x14ac:dyDescent="0.3">
      <c r="A26" s="71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34"/>
      <c r="P26" s="34"/>
      <c r="Q26" s="34"/>
      <c r="R26" s="35"/>
    </row>
    <row r="27" spans="1:18" ht="15" customHeight="1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</row>
    <row r="31" spans="1:18" x14ac:dyDescent="0.25">
      <c r="C31" s="16"/>
      <c r="D31" s="16"/>
    </row>
    <row r="160" spans="2:2" ht="15.75" x14ac:dyDescent="0.25">
      <c r="B160" s="1"/>
    </row>
    <row r="161" spans="1:2" ht="21" x14ac:dyDescent="0.35">
      <c r="A161" s="9"/>
      <c r="B161" s="1"/>
    </row>
    <row r="162" spans="1:2" ht="21" x14ac:dyDescent="0.35">
      <c r="A162" s="9"/>
      <c r="B162" s="1"/>
    </row>
    <row r="163" spans="1:2" ht="21" x14ac:dyDescent="0.35">
      <c r="A163" s="9"/>
      <c r="B163" s="1"/>
    </row>
    <row r="164" spans="1:2" ht="21" x14ac:dyDescent="0.35">
      <c r="A164" s="9"/>
      <c r="B164" s="1"/>
    </row>
    <row r="165" spans="1:2" ht="21" x14ac:dyDescent="0.35">
      <c r="A165" s="9"/>
    </row>
  </sheetData>
  <sheetProtection algorithmName="SHA-512" hashValue="E0OHqEadiA+itOjrHXg9DGqwKVHlQbzXeH+kp01UMnyu/XtcxlcBILUh3ikP3q7hPmyMmVZ96wC4WFBspYUoRw==" saltValue="ViSCJVNSrNC5JfwG5D/KHQ==" spinCount="100000" sheet="1" objects="1" scenarios="1"/>
  <mergeCells count="6">
    <mergeCell ref="A9:G11"/>
    <mergeCell ref="C13:D14"/>
    <mergeCell ref="A16:N26"/>
    <mergeCell ref="A4:G5"/>
    <mergeCell ref="A1:G2"/>
    <mergeCell ref="A3:G3"/>
  </mergeCells>
  <dataValidations count="7">
    <dataValidation type="decimal" errorStyle="warning" allowBlank="1" showInputMessage="1" showErrorMessage="1" errorTitle="Versión No Existe" error="Por favor incluya una versión válida para el Sistema de DER (Declaraciones de ISLR)." promptTitle="FORMATO de Versión " prompt="Por favor sustituya el &quot;.&quot; punto por la coma &quot;,&quot; ejemplo 8,0" sqref="F8">
      <formula1>0</formula1>
      <formula2>8</formula2>
    </dataValidation>
    <dataValidation type="decimal" errorStyle="warning" allowBlank="1" showInputMessage="1" showErrorMessage="1" errorTitle="Versión No Existe" error="Por favor incluya una versión válida para el Sistema de NÓMINA." promptTitle="FORMATO de Versión " prompt="Por favor sustituya el &quot;.&quot; punto por la coma &quot;,&quot; ejemplo 23,6" sqref="E8">
      <formula1>0</formula1>
      <formula2>23.6</formula2>
    </dataValidation>
    <dataValidation type="decimal" errorStyle="warning" allowBlank="1" showInputMessage="1" showErrorMessage="1" errorTitle="Versión No Existe" error="Por favor incluya una versión válida para el Sistema de CONTABILIDAD." promptTitle="FORMATO de Versión " prompt="Por favor sustituya el &quot;.&quot; punto por la coma &quot;,&quot; ejemplo 14,6" sqref="D8">
      <formula1>0</formula1>
      <formula2>14.6</formula2>
    </dataValidation>
    <dataValidation type="decimal" errorStyle="warning" allowBlank="1" showInputMessage="1" showErrorMessage="1" errorTitle="Versión No Existe" error="Por favor incluya una versión válida para el Sistema de SAW (Sistema Administrativo)." promptTitle="FORMATO de Versión " prompt="Por favor sustituya el &quot;.&quot; punto por la coma &quot;,&quot; ejemplo 12.1" sqref="A8">
      <formula1>0</formula1>
      <formula2>12.2</formula2>
    </dataValidation>
    <dataValidation type="decimal" errorStyle="warning" allowBlank="1" showInputMessage="1" showErrorMessage="1" errorTitle="Versión No Existe" error="Por favor incluya una versión válida para el Sistema de RET (Reyenciones varias)." promptTitle="FORMATO de Versión " prompt="Por favor sustituya el &quot;.&quot; punto por la coma &quot;,&quot; ejemplo 9,3" sqref="C8">
      <formula1>0</formula1>
      <formula2>9.03</formula2>
    </dataValidation>
    <dataValidation type="decimal" errorStyle="warning" allowBlank="1" showInputMessage="1" showErrorMessage="1" errorTitle="Versión No Existe" error="Por favor incluya una versión válida para el Sistema de IVA y RENTA" promptTitle="FORMATO de Versión " prompt="Por favor sustituya el &quot;.&quot; punto por la coma &quot;,&quot; ejemplo 22,9_x000a_" sqref="B8">
      <formula1>0</formula1>
      <formula2>22.9</formula2>
    </dataValidation>
    <dataValidation type="decimal" errorStyle="warning" allowBlank="1" showInputMessage="1" showErrorMessage="1" errorTitle="Versión No Existe" error="Por favor incluya una versión valida para el Sistema de SAW." promptTitle="FORMATO de Versión " prompt="Por favor sustituya el &quot;.&quot; punto por la coma &quot;,&quot; ejemplo 11,9" sqref="G8">
      <formula1>0</formula1>
      <formula2>28</formula2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142"/>
  <sheetViews>
    <sheetView showGridLines="0" zoomScale="80" zoomScaleNormal="80" workbookViewId="0">
      <selection sqref="A1:G2"/>
    </sheetView>
  </sheetViews>
  <sheetFormatPr baseColWidth="10" defaultRowHeight="15" x14ac:dyDescent="0.25"/>
  <cols>
    <col min="1" max="1" width="9.28515625" customWidth="1"/>
    <col min="5" max="5" width="14.42578125" customWidth="1"/>
    <col min="18" max="18" width="14.85546875" customWidth="1"/>
  </cols>
  <sheetData>
    <row r="1" spans="1:18" ht="15" customHeight="1" x14ac:dyDescent="0.25">
      <c r="A1" s="79" t="s">
        <v>30</v>
      </c>
      <c r="B1" s="80"/>
      <c r="C1" s="80"/>
      <c r="D1" s="80"/>
      <c r="E1" s="80"/>
      <c r="F1" s="80"/>
      <c r="G1" s="100"/>
      <c r="H1" s="32"/>
      <c r="I1" s="32"/>
      <c r="J1" s="32"/>
      <c r="K1" s="32"/>
      <c r="L1" s="32"/>
      <c r="M1" s="32"/>
      <c r="N1" s="32"/>
      <c r="O1" s="32"/>
      <c r="P1" s="32"/>
      <c r="Q1" s="32"/>
      <c r="R1" s="33"/>
    </row>
    <row r="2" spans="1:18" ht="22.5" customHeight="1" thickBot="1" x14ac:dyDescent="0.3">
      <c r="A2" s="81"/>
      <c r="B2" s="82"/>
      <c r="C2" s="82"/>
      <c r="D2" s="82"/>
      <c r="E2" s="82"/>
      <c r="F2" s="82"/>
      <c r="G2" s="101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</row>
    <row r="3" spans="1:18" ht="26.25" customHeight="1" thickBot="1" x14ac:dyDescent="0.3">
      <c r="A3" s="83" t="s">
        <v>12</v>
      </c>
      <c r="B3" s="84"/>
      <c r="C3" s="84"/>
      <c r="D3" s="84"/>
      <c r="E3" s="84"/>
      <c r="F3" s="84"/>
      <c r="G3" s="85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</row>
    <row r="4" spans="1:18" ht="71.25" customHeight="1" thickBot="1" x14ac:dyDescent="0.3">
      <c r="A4" s="86" t="s">
        <v>7</v>
      </c>
      <c r="B4" s="87"/>
      <c r="C4" s="87"/>
      <c r="D4" s="87"/>
      <c r="E4" s="88"/>
      <c r="F4" s="98"/>
      <c r="G4" s="99"/>
      <c r="H4" s="10"/>
      <c r="I4" s="10"/>
      <c r="J4" s="10"/>
      <c r="K4" s="10"/>
      <c r="L4" s="10"/>
      <c r="M4" s="10"/>
      <c r="N4" s="10"/>
      <c r="O4" s="10"/>
      <c r="P4" s="10"/>
      <c r="Q4" s="10"/>
      <c r="R4" s="11"/>
    </row>
    <row r="5" spans="1:18" ht="34.5" customHeight="1" x14ac:dyDescent="0.25">
      <c r="A5" s="89" t="s">
        <v>31</v>
      </c>
      <c r="B5" s="90"/>
      <c r="C5" s="90"/>
      <c r="D5" s="90"/>
      <c r="E5" s="90"/>
      <c r="F5" s="90"/>
      <c r="G5" s="91"/>
      <c r="H5" s="10"/>
      <c r="I5" s="10"/>
      <c r="J5" s="10"/>
      <c r="K5" s="10"/>
      <c r="L5" s="10"/>
      <c r="M5" s="10"/>
      <c r="N5" s="10"/>
      <c r="O5" s="10"/>
      <c r="P5" s="10"/>
      <c r="Q5" s="10"/>
      <c r="R5" s="11"/>
    </row>
    <row r="6" spans="1:18" ht="34.5" customHeight="1" x14ac:dyDescent="0.25">
      <c r="A6" s="92"/>
      <c r="B6" s="93"/>
      <c r="C6" s="93"/>
      <c r="D6" s="93"/>
      <c r="E6" s="93"/>
      <c r="F6" s="93"/>
      <c r="G6" s="94"/>
      <c r="H6" s="10"/>
      <c r="I6" s="10"/>
      <c r="J6" s="10"/>
      <c r="K6" s="10"/>
      <c r="L6" s="10"/>
      <c r="M6" s="10"/>
      <c r="N6" s="10"/>
      <c r="O6" s="10"/>
      <c r="P6" s="10"/>
      <c r="Q6" s="10"/>
      <c r="R6" s="11"/>
    </row>
    <row r="7" spans="1:18" ht="21" customHeight="1" x14ac:dyDescent="0.25">
      <c r="A7" s="92"/>
      <c r="B7" s="93"/>
      <c r="C7" s="93"/>
      <c r="D7" s="93"/>
      <c r="E7" s="93"/>
      <c r="F7" s="93"/>
      <c r="G7" s="94"/>
      <c r="H7" s="10"/>
      <c r="I7" s="10"/>
      <c r="J7" s="10"/>
      <c r="K7" s="10"/>
      <c r="L7" s="10"/>
      <c r="M7" s="10"/>
      <c r="N7" s="10"/>
      <c r="O7" s="10"/>
      <c r="P7" s="10"/>
      <c r="Q7" s="10"/>
      <c r="R7" s="11"/>
    </row>
    <row r="8" spans="1:18" ht="21.75" customHeight="1" x14ac:dyDescent="0.25">
      <c r="A8" s="92"/>
      <c r="B8" s="93"/>
      <c r="C8" s="93"/>
      <c r="D8" s="93"/>
      <c r="E8" s="93"/>
      <c r="F8" s="93"/>
      <c r="G8" s="94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</row>
    <row r="9" spans="1:18" ht="15" customHeight="1" x14ac:dyDescent="0.25">
      <c r="A9" s="92"/>
      <c r="B9" s="93"/>
      <c r="C9" s="93"/>
      <c r="D9" s="93"/>
      <c r="E9" s="93"/>
      <c r="F9" s="93"/>
      <c r="G9" s="94"/>
      <c r="H9" s="10"/>
      <c r="I9" s="10"/>
      <c r="J9" s="10"/>
      <c r="K9" s="10"/>
      <c r="L9" s="10"/>
      <c r="M9" s="10"/>
      <c r="N9" s="10"/>
      <c r="O9" s="10"/>
      <c r="P9" s="10"/>
      <c r="Q9" s="10"/>
      <c r="R9" s="11"/>
    </row>
    <row r="10" spans="1:18" ht="15.75" customHeight="1" x14ac:dyDescent="0.25">
      <c r="A10" s="92"/>
      <c r="B10" s="93"/>
      <c r="C10" s="93"/>
      <c r="D10" s="93"/>
      <c r="E10" s="93"/>
      <c r="F10" s="93"/>
      <c r="G10" s="94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1"/>
    </row>
    <row r="11" spans="1:18" ht="21" customHeight="1" thickBot="1" x14ac:dyDescent="0.3">
      <c r="A11" s="95"/>
      <c r="B11" s="96"/>
      <c r="C11" s="96"/>
      <c r="D11" s="96"/>
      <c r="E11" s="96"/>
      <c r="F11" s="96"/>
      <c r="G11" s="97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1"/>
    </row>
    <row r="12" spans="1:18" ht="15" customHeight="1" x14ac:dyDescent="0.25">
      <c r="A12" s="26"/>
      <c r="B12" s="27"/>
      <c r="C12" s="27"/>
      <c r="D12" s="27"/>
      <c r="E12" s="27"/>
      <c r="F12" s="27"/>
      <c r="G12" s="27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</row>
    <row r="13" spans="1:18" ht="15" customHeight="1" x14ac:dyDescent="0.25">
      <c r="A13" s="26"/>
      <c r="B13" s="27"/>
      <c r="C13" s="27"/>
      <c r="D13" s="27"/>
      <c r="E13" s="27"/>
      <c r="F13" s="27"/>
      <c r="G13" s="2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1"/>
    </row>
    <row r="14" spans="1:18" ht="15" customHeight="1" x14ac:dyDescent="0.25">
      <c r="A14" s="26"/>
      <c r="B14" s="27"/>
      <c r="C14" s="27"/>
      <c r="D14" s="27"/>
      <c r="E14" s="27"/>
      <c r="F14" s="27"/>
      <c r="G14" s="27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1"/>
    </row>
    <row r="15" spans="1:18" ht="15.75" customHeight="1" x14ac:dyDescent="0.25">
      <c r="A15" s="26"/>
      <c r="B15" s="27"/>
      <c r="C15" s="27"/>
      <c r="D15" s="27"/>
      <c r="E15" s="27"/>
      <c r="F15" s="27"/>
      <c r="G15" s="27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1"/>
    </row>
    <row r="16" spans="1:18" x14ac:dyDescent="0.25">
      <c r="A16" s="37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</row>
    <row r="17" spans="1:18" ht="15" customHeight="1" x14ac:dyDescent="0.25">
      <c r="A17" s="69" t="s">
        <v>41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24"/>
      <c r="P17" s="24"/>
      <c r="Q17" s="24"/>
      <c r="R17" s="22"/>
    </row>
    <row r="18" spans="1:18" ht="15" customHeight="1" x14ac:dyDescent="0.25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24"/>
      <c r="P18" s="24"/>
      <c r="Q18" s="24"/>
      <c r="R18" s="22"/>
    </row>
    <row r="19" spans="1:18" ht="15.75" customHeight="1" x14ac:dyDescent="0.25">
      <c r="A19" s="69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24"/>
      <c r="P19" s="24"/>
      <c r="Q19" s="24"/>
      <c r="R19" s="22"/>
    </row>
    <row r="20" spans="1:18" ht="15.75" customHeight="1" x14ac:dyDescent="0.25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24"/>
      <c r="P20" s="24"/>
      <c r="Q20" s="24"/>
      <c r="R20" s="22"/>
    </row>
    <row r="21" spans="1:18" ht="15" customHeight="1" x14ac:dyDescent="0.25">
      <c r="A21" s="69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24"/>
      <c r="P21" s="24"/>
      <c r="Q21" s="24"/>
      <c r="R21" s="22"/>
    </row>
    <row r="22" spans="1:18" ht="15.75" customHeight="1" x14ac:dyDescent="0.25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24"/>
      <c r="P22" s="24"/>
      <c r="Q22" s="24"/>
      <c r="R22" s="22"/>
    </row>
    <row r="23" spans="1:18" ht="15" customHeight="1" x14ac:dyDescent="0.25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24"/>
      <c r="P23" s="24"/>
      <c r="Q23" s="24"/>
      <c r="R23" s="22"/>
    </row>
    <row r="24" spans="1:18" ht="15" customHeight="1" x14ac:dyDescent="0.25">
      <c r="A24" s="69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24"/>
      <c r="P24" s="24"/>
      <c r="Q24" s="24"/>
      <c r="R24" s="22"/>
    </row>
    <row r="25" spans="1:18" ht="15" customHeight="1" x14ac:dyDescent="0.25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24"/>
      <c r="P25" s="24"/>
      <c r="Q25" s="24"/>
      <c r="R25" s="22"/>
    </row>
    <row r="26" spans="1:18" ht="15" customHeight="1" x14ac:dyDescent="0.25">
      <c r="A26" s="69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24"/>
      <c r="P26" s="24"/>
      <c r="Q26" s="24"/>
      <c r="R26" s="22"/>
    </row>
    <row r="27" spans="1:18" ht="15" customHeight="1" thickBot="1" x14ac:dyDescent="0.3">
      <c r="A27" s="71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34"/>
      <c r="P27" s="34"/>
      <c r="Q27" s="34"/>
      <c r="R27" s="35"/>
    </row>
    <row r="137" spans="3:3" ht="21" x14ac:dyDescent="0.35">
      <c r="C137" s="9" t="s">
        <v>9</v>
      </c>
    </row>
    <row r="138" spans="3:3" ht="21" x14ac:dyDescent="0.35">
      <c r="C138" s="9" t="s">
        <v>8</v>
      </c>
    </row>
    <row r="139" spans="3:3" ht="21" x14ac:dyDescent="0.35">
      <c r="C139" s="9" t="s">
        <v>10</v>
      </c>
    </row>
    <row r="140" spans="3:3" ht="21" x14ac:dyDescent="0.35">
      <c r="C140" s="9" t="s">
        <v>11</v>
      </c>
    </row>
    <row r="141" spans="3:3" ht="21" x14ac:dyDescent="0.35">
      <c r="C141" s="9" t="s">
        <v>55</v>
      </c>
    </row>
    <row r="142" spans="3:3" ht="21" x14ac:dyDescent="0.35">
      <c r="C142" s="9" t="s">
        <v>56</v>
      </c>
    </row>
  </sheetData>
  <sheetProtection algorithmName="SHA-512" hashValue="ptmn7VmiGTohnliKMY8FF8goaj0OvQoKzoSpKc6jS+EYqrhZMpu2MrPlecJk8Mw/X6MICbxy304HYdZqD8SFKA==" saltValue="st8yMu0CF0rqvOlz1PY82g==" spinCount="100000" sheet="1" objects="1" scenarios="1"/>
  <mergeCells count="6">
    <mergeCell ref="A4:E4"/>
    <mergeCell ref="A5:G11"/>
    <mergeCell ref="A17:N27"/>
    <mergeCell ref="F4:G4"/>
    <mergeCell ref="A1:G2"/>
    <mergeCell ref="A3:G3"/>
  </mergeCells>
  <dataValidations count="1">
    <dataValidation type="list" allowBlank="1" showInputMessage="1" showErrorMessage="1" sqref="F4:G4">
      <formula1>$C$136:$C$142</formula1>
    </dataValidation>
  </dataValidations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R151"/>
  <sheetViews>
    <sheetView showGridLines="0" zoomScale="80" zoomScaleNormal="80" workbookViewId="0">
      <selection sqref="A1:G2"/>
    </sheetView>
  </sheetViews>
  <sheetFormatPr baseColWidth="10" defaultRowHeight="15" x14ac:dyDescent="0.25"/>
  <cols>
    <col min="1" max="7" width="12.42578125" customWidth="1"/>
  </cols>
  <sheetData>
    <row r="1" spans="1:18" x14ac:dyDescent="0.25">
      <c r="A1" s="102" t="s">
        <v>32</v>
      </c>
      <c r="B1" s="103"/>
      <c r="C1" s="103"/>
      <c r="D1" s="103"/>
      <c r="E1" s="103"/>
      <c r="F1" s="103"/>
      <c r="G1" s="104"/>
      <c r="H1" s="32"/>
      <c r="I1" s="32"/>
      <c r="J1" s="32"/>
      <c r="K1" s="32"/>
      <c r="L1" s="32"/>
      <c r="M1" s="32"/>
      <c r="N1" s="32"/>
      <c r="O1" s="32"/>
      <c r="P1" s="32"/>
      <c r="Q1" s="32"/>
      <c r="R1" s="33"/>
    </row>
    <row r="2" spans="1:18" ht="25.5" customHeight="1" thickBot="1" x14ac:dyDescent="0.3">
      <c r="A2" s="105"/>
      <c r="B2" s="106"/>
      <c r="C2" s="106"/>
      <c r="D2" s="106"/>
      <c r="E2" s="106"/>
      <c r="F2" s="106"/>
      <c r="G2" s="107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</row>
    <row r="3" spans="1:18" ht="25.5" customHeight="1" thickBot="1" x14ac:dyDescent="0.3">
      <c r="A3" s="117" t="s">
        <v>24</v>
      </c>
      <c r="B3" s="118"/>
      <c r="C3" s="118"/>
      <c r="D3" s="118"/>
      <c r="E3" s="118"/>
      <c r="F3" s="118"/>
      <c r="G3" s="119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</row>
    <row r="4" spans="1:18" ht="27" customHeight="1" x14ac:dyDescent="0.25">
      <c r="A4" s="120" t="s">
        <v>25</v>
      </c>
      <c r="B4" s="121"/>
      <c r="C4" s="121"/>
      <c r="D4" s="121"/>
      <c r="E4" s="121"/>
      <c r="F4" s="121"/>
      <c r="G4" s="122"/>
      <c r="H4" s="10"/>
      <c r="I4" s="10"/>
      <c r="J4" s="10"/>
      <c r="K4" s="10"/>
      <c r="L4" s="10"/>
      <c r="M4" s="10"/>
      <c r="N4" s="10"/>
      <c r="O4" s="10"/>
      <c r="P4" s="10"/>
      <c r="Q4" s="10"/>
      <c r="R4" s="11"/>
    </row>
    <row r="5" spans="1:18" ht="15" customHeight="1" x14ac:dyDescent="0.25">
      <c r="A5" s="123"/>
      <c r="B5" s="124"/>
      <c r="C5" s="124"/>
      <c r="D5" s="124"/>
      <c r="E5" s="124"/>
      <c r="F5" s="124"/>
      <c r="G5" s="125"/>
      <c r="H5" s="10"/>
      <c r="I5" s="10"/>
      <c r="J5" s="10"/>
      <c r="K5" s="10"/>
      <c r="L5" s="10"/>
      <c r="M5" s="10"/>
      <c r="N5" s="10"/>
      <c r="O5" s="10"/>
      <c r="P5" s="10"/>
      <c r="Q5" s="10"/>
      <c r="R5" s="11"/>
    </row>
    <row r="6" spans="1:18" ht="36.75" customHeight="1" x14ac:dyDescent="0.25">
      <c r="A6" s="123"/>
      <c r="B6" s="124"/>
      <c r="C6" s="124"/>
      <c r="D6" s="124"/>
      <c r="E6" s="124"/>
      <c r="F6" s="124"/>
      <c r="G6" s="125"/>
      <c r="H6" s="10"/>
      <c r="I6" s="10"/>
      <c r="J6" s="10"/>
      <c r="K6" s="10"/>
      <c r="L6" s="10"/>
      <c r="M6" s="10"/>
      <c r="N6" s="10"/>
      <c r="O6" s="10"/>
      <c r="P6" s="10"/>
      <c r="Q6" s="10"/>
      <c r="R6" s="11"/>
    </row>
    <row r="7" spans="1:18" ht="15.75" customHeight="1" x14ac:dyDescent="0.25">
      <c r="A7" s="3" t="s">
        <v>0</v>
      </c>
      <c r="B7" s="4" t="s">
        <v>1</v>
      </c>
      <c r="C7" s="5" t="s">
        <v>2</v>
      </c>
      <c r="D7" s="6" t="s">
        <v>3</v>
      </c>
      <c r="E7" s="7" t="s">
        <v>4</v>
      </c>
      <c r="F7" s="8" t="s">
        <v>5</v>
      </c>
      <c r="G7" s="6" t="s">
        <v>6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1"/>
    </row>
    <row r="8" spans="1:18" ht="25.5" customHeight="1" thickBot="1" x14ac:dyDescent="0.3">
      <c r="A8" s="18"/>
      <c r="B8" s="18"/>
      <c r="C8" s="18"/>
      <c r="D8" s="18"/>
      <c r="E8" s="18"/>
      <c r="F8" s="18"/>
      <c r="G8" s="28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</row>
    <row r="9" spans="1:18" x14ac:dyDescent="0.25">
      <c r="A9" s="108" t="s">
        <v>51</v>
      </c>
      <c r="B9" s="109"/>
      <c r="C9" s="109"/>
      <c r="D9" s="109"/>
      <c r="E9" s="109"/>
      <c r="F9" s="109"/>
      <c r="G9" s="110"/>
      <c r="H9" s="10"/>
      <c r="I9" s="10"/>
      <c r="J9" s="10"/>
      <c r="K9" s="10"/>
      <c r="L9" s="10"/>
      <c r="M9" s="10"/>
      <c r="N9" s="10"/>
      <c r="O9" s="10"/>
      <c r="P9" s="10"/>
      <c r="Q9" s="10"/>
      <c r="R9" s="11"/>
    </row>
    <row r="10" spans="1:18" x14ac:dyDescent="0.25">
      <c r="A10" s="111"/>
      <c r="B10" s="112"/>
      <c r="C10" s="112"/>
      <c r="D10" s="112"/>
      <c r="E10" s="112"/>
      <c r="F10" s="112"/>
      <c r="G10" s="113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1"/>
    </row>
    <row r="11" spans="1:18" x14ac:dyDescent="0.25">
      <c r="A11" s="111"/>
      <c r="B11" s="112"/>
      <c r="C11" s="112"/>
      <c r="D11" s="112"/>
      <c r="E11" s="112"/>
      <c r="F11" s="112"/>
      <c r="G11" s="113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1"/>
    </row>
    <row r="12" spans="1:18" x14ac:dyDescent="0.25">
      <c r="A12" s="111"/>
      <c r="B12" s="112"/>
      <c r="C12" s="112"/>
      <c r="D12" s="112"/>
      <c r="E12" s="112"/>
      <c r="F12" s="112"/>
      <c r="G12" s="113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</row>
    <row r="13" spans="1:18" x14ac:dyDescent="0.25">
      <c r="A13" s="111"/>
      <c r="B13" s="112"/>
      <c r="C13" s="112"/>
      <c r="D13" s="112"/>
      <c r="E13" s="112"/>
      <c r="F13" s="112"/>
      <c r="G13" s="113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1"/>
    </row>
    <row r="14" spans="1:18" x14ac:dyDescent="0.25">
      <c r="A14" s="111"/>
      <c r="B14" s="112"/>
      <c r="C14" s="112"/>
      <c r="D14" s="112"/>
      <c r="E14" s="112"/>
      <c r="F14" s="112"/>
      <c r="G14" s="113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1"/>
    </row>
    <row r="15" spans="1:18" x14ac:dyDescent="0.25">
      <c r="A15" s="111"/>
      <c r="B15" s="112"/>
      <c r="C15" s="112"/>
      <c r="D15" s="112"/>
      <c r="E15" s="112"/>
      <c r="F15" s="112"/>
      <c r="G15" s="113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1"/>
    </row>
    <row r="16" spans="1:18" x14ac:dyDescent="0.25">
      <c r="A16" s="111"/>
      <c r="B16" s="112"/>
      <c r="C16" s="112"/>
      <c r="D16" s="112"/>
      <c r="E16" s="112"/>
      <c r="F16" s="112"/>
      <c r="G16" s="113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</row>
    <row r="17" spans="1:18" ht="15.75" thickBot="1" x14ac:dyDescent="0.3">
      <c r="A17" s="114"/>
      <c r="B17" s="115"/>
      <c r="C17" s="115"/>
      <c r="D17" s="115"/>
      <c r="E17" s="115"/>
      <c r="F17" s="115"/>
      <c r="G17" s="11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1"/>
    </row>
    <row r="18" spans="1:18" x14ac:dyDescent="0.25">
      <c r="A18" s="37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1"/>
    </row>
    <row r="19" spans="1:18" x14ac:dyDescent="0.25">
      <c r="A19" s="37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1"/>
    </row>
    <row r="20" spans="1:18" x14ac:dyDescent="0.25">
      <c r="A20" s="37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</row>
    <row r="21" spans="1:18" x14ac:dyDescent="0.25">
      <c r="A21" s="37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1"/>
    </row>
    <row r="22" spans="1:18" ht="15" customHeight="1" x14ac:dyDescent="0.25">
      <c r="A22" s="69" t="s">
        <v>41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24"/>
      <c r="P22" s="24"/>
      <c r="Q22" s="24"/>
      <c r="R22" s="22"/>
    </row>
    <row r="23" spans="1:18" ht="15" customHeight="1" x14ac:dyDescent="0.25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24"/>
      <c r="P23" s="24"/>
      <c r="Q23" s="24"/>
      <c r="R23" s="22"/>
    </row>
    <row r="24" spans="1:18" ht="15.75" customHeight="1" x14ac:dyDescent="0.25">
      <c r="A24" s="69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24"/>
      <c r="P24" s="24"/>
      <c r="Q24" s="24"/>
      <c r="R24" s="22"/>
    </row>
    <row r="25" spans="1:18" ht="15.75" customHeight="1" x14ac:dyDescent="0.25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24"/>
      <c r="P25" s="24"/>
      <c r="Q25" s="24"/>
      <c r="R25" s="22"/>
    </row>
    <row r="26" spans="1:18" ht="15" customHeight="1" x14ac:dyDescent="0.25">
      <c r="A26" s="69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24"/>
      <c r="P26" s="24"/>
      <c r="Q26" s="24"/>
      <c r="R26" s="22"/>
    </row>
    <row r="27" spans="1:18" ht="15.75" customHeight="1" x14ac:dyDescent="0.25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24"/>
      <c r="P27" s="24"/>
      <c r="Q27" s="24"/>
      <c r="R27" s="22"/>
    </row>
    <row r="28" spans="1:18" ht="15" customHeight="1" x14ac:dyDescent="0.25">
      <c r="A28" s="69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24"/>
      <c r="P28" s="24"/>
      <c r="Q28" s="24"/>
      <c r="R28" s="22"/>
    </row>
    <row r="29" spans="1:18" ht="15" customHeight="1" x14ac:dyDescent="0.25">
      <c r="A29" s="69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24"/>
      <c r="P29" s="24"/>
      <c r="Q29" s="24"/>
      <c r="R29" s="22"/>
    </row>
    <row r="30" spans="1:18" ht="15" customHeight="1" x14ac:dyDescent="0.25">
      <c r="A30" s="69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24"/>
      <c r="P30" s="24"/>
      <c r="Q30" s="24"/>
      <c r="R30" s="22"/>
    </row>
    <row r="31" spans="1:18" ht="15" customHeight="1" x14ac:dyDescent="0.25">
      <c r="A31" s="69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24"/>
      <c r="P31" s="24"/>
      <c r="Q31" s="24"/>
      <c r="R31" s="22"/>
    </row>
    <row r="32" spans="1:18" ht="15" customHeight="1" thickBot="1" x14ac:dyDescent="0.3">
      <c r="A32" s="71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34"/>
      <c r="P32" s="34"/>
      <c r="Q32" s="34"/>
      <c r="R32" s="35"/>
    </row>
    <row r="146" spans="1:2" ht="15.75" x14ac:dyDescent="0.25">
      <c r="B146" s="1" t="s">
        <v>17</v>
      </c>
    </row>
    <row r="147" spans="1:2" ht="21" x14ac:dyDescent="0.35">
      <c r="A147" s="9" t="s">
        <v>9</v>
      </c>
      <c r="B147" s="1" t="s">
        <v>14</v>
      </c>
    </row>
    <row r="148" spans="1:2" ht="21" x14ac:dyDescent="0.35">
      <c r="A148" s="9" t="s">
        <v>8</v>
      </c>
      <c r="B148" s="1" t="s">
        <v>27</v>
      </c>
    </row>
    <row r="149" spans="1:2" ht="21" x14ac:dyDescent="0.35">
      <c r="A149" s="9" t="s">
        <v>10</v>
      </c>
      <c r="B149" s="1" t="s">
        <v>15</v>
      </c>
    </row>
    <row r="150" spans="1:2" ht="21" x14ac:dyDescent="0.35">
      <c r="A150" s="9" t="s">
        <v>11</v>
      </c>
      <c r="B150" s="1" t="s">
        <v>16</v>
      </c>
    </row>
    <row r="151" spans="1:2" ht="21" x14ac:dyDescent="0.35">
      <c r="A151" s="9" t="s">
        <v>26</v>
      </c>
    </row>
  </sheetData>
  <sheetProtection algorithmName="SHA-512" hashValue="4tl9+0ly82nOCu0wrWOR6qHqQcp5uA9yOtSgvJ3evTwRTeTP6DxhUnyvEEgwH76yTkyrF9ko97lJQnaM/2x1jw==" saltValue="BWAR/R1u1d1q0sSW0jqtlg==" spinCount="100000" sheet="1" objects="1" scenarios="1"/>
  <mergeCells count="5">
    <mergeCell ref="A1:G2"/>
    <mergeCell ref="A9:G17"/>
    <mergeCell ref="A22:N32"/>
    <mergeCell ref="A3:G3"/>
    <mergeCell ref="A4:G6"/>
  </mergeCells>
  <dataValidations count="7">
    <dataValidation type="date" allowBlank="1" showInputMessage="1" showErrorMessage="1" promptTitle="FECHA DE FACTURA" prompt="Por favor ingrese la fecha de su última factura donque se asoció el AXI, o PAS (Plan de Asistencia y Servicio). " sqref="G8">
      <formula1>1</formula1>
      <formula2>43465</formula2>
    </dataValidation>
    <dataValidation type="date" allowBlank="1" showInputMessage="1" showErrorMessage="1" promptTitle="FECHA DE FACTURA" prompt="Por favor ingrese la fecha de su última factura donque se asoció el NÓMINA, o PAS (Plan de Asistencia y Servicio). " sqref="E8">
      <formula1>1</formula1>
      <formula2>43465</formula2>
    </dataValidation>
    <dataValidation type="date" allowBlank="1" showInputMessage="1" showErrorMessage="1" promptTitle="FECHA DE FACTURA" prompt="Por favor ingrese la fecha de su última factura donque se asoció el DER, o PAS (Plan de Asistencia y Servicio). " sqref="F8">
      <formula1>1</formula1>
      <formula2>43465</formula2>
    </dataValidation>
    <dataValidation type="date" allowBlank="1" showInputMessage="1" showErrorMessage="1" promptTitle="FECHA DE FACTURA" prompt="Por favor ingrese la fecha de su última factura donque se asoció el CONTABILIDAD, o PAS (Plan de Asistencia y Servicio). " sqref="D8">
      <formula1>1</formula1>
      <formula2>43465</formula2>
    </dataValidation>
    <dataValidation type="date" allowBlank="1" showInputMessage="1" showErrorMessage="1" promptTitle="FECHA DE FACTURA" prompt="Por favor ingrese la fecha de su última factura donque se asoción el RET, o PAS (Plan de Asistencia y Servicio). " sqref="C8">
      <formula1>1</formula1>
      <formula2>43465</formula2>
    </dataValidation>
    <dataValidation type="date" allowBlank="1" showInputMessage="1" showErrorMessage="1" promptTitle="FECHA DE FACTURA" prompt="Por favor ingrese la fecha de su última factura donque se asoció el IVA, o PAS (Plan de Asistencia y Servicio). " sqref="B8">
      <formula1>1</formula1>
      <formula2>43465</formula2>
    </dataValidation>
    <dataValidation type="date" allowBlank="1" showInputMessage="1" showErrorMessage="1" promptTitle="FECHA DE FACTURA" prompt="Por favor ingrese la fecha de su última factura donque se asoció el SAW, o PAS (Plan de Asistencia y Servicio). " sqref="A8">
      <formula1>1</formula1>
      <formula2>43465</formula2>
    </dataValidation>
  </dataValidations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R168"/>
  <sheetViews>
    <sheetView showGridLines="0" zoomScale="80" zoomScaleNormal="80" workbookViewId="0">
      <selection activeCell="X17" sqref="X17"/>
    </sheetView>
  </sheetViews>
  <sheetFormatPr baseColWidth="10" defaultRowHeight="15" x14ac:dyDescent="0.25"/>
  <cols>
    <col min="1" max="1" width="9.28515625" customWidth="1"/>
    <col min="5" max="5" width="14.42578125" customWidth="1"/>
    <col min="7" max="7" width="21.28515625" customWidth="1"/>
  </cols>
  <sheetData>
    <row r="1" spans="1:18" ht="27.75" customHeight="1" x14ac:dyDescent="0.25">
      <c r="A1" s="102" t="s">
        <v>52</v>
      </c>
      <c r="B1" s="103"/>
      <c r="C1" s="103"/>
      <c r="D1" s="103"/>
      <c r="E1" s="103"/>
      <c r="F1" s="103"/>
      <c r="G1" s="104"/>
      <c r="H1" s="32"/>
      <c r="I1" s="32"/>
      <c r="J1" s="32"/>
      <c r="K1" s="32"/>
      <c r="L1" s="32"/>
      <c r="M1" s="32"/>
      <c r="N1" s="32"/>
      <c r="O1" s="32"/>
      <c r="P1" s="32"/>
      <c r="Q1" s="32"/>
      <c r="R1" s="33"/>
    </row>
    <row r="2" spans="1:18" ht="15.75" customHeight="1" thickBot="1" x14ac:dyDescent="0.3">
      <c r="A2" s="105"/>
      <c r="B2" s="106"/>
      <c r="C2" s="106"/>
      <c r="D2" s="106"/>
      <c r="E2" s="106"/>
      <c r="F2" s="106"/>
      <c r="G2" s="107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</row>
    <row r="3" spans="1:18" ht="29.25" customHeight="1" thickBot="1" x14ac:dyDescent="0.3">
      <c r="A3" s="141" t="s">
        <v>22</v>
      </c>
      <c r="B3" s="142"/>
      <c r="C3" s="142"/>
      <c r="D3" s="142"/>
      <c r="E3" s="142"/>
      <c r="F3" s="142"/>
      <c r="G3" s="143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</row>
    <row r="4" spans="1:18" ht="27" customHeight="1" x14ac:dyDescent="0.25">
      <c r="A4" s="144" t="s">
        <v>18</v>
      </c>
      <c r="B4" s="145"/>
      <c r="C4" s="148" t="s">
        <v>13</v>
      </c>
      <c r="D4" s="148"/>
      <c r="E4" s="150" t="s">
        <v>33</v>
      </c>
      <c r="F4" s="150"/>
      <c r="G4" s="151"/>
      <c r="H4" s="10"/>
      <c r="I4" s="10"/>
      <c r="J4" s="10"/>
      <c r="K4" s="10"/>
      <c r="L4" s="10"/>
      <c r="M4" s="10"/>
      <c r="N4" s="10"/>
      <c r="O4" s="10"/>
      <c r="P4" s="10"/>
      <c r="Q4" s="10"/>
      <c r="R4" s="11"/>
    </row>
    <row r="5" spans="1:18" ht="15" customHeight="1" x14ac:dyDescent="0.25">
      <c r="A5" s="146"/>
      <c r="B5" s="147"/>
      <c r="C5" s="149"/>
      <c r="D5" s="149"/>
      <c r="E5" s="150"/>
      <c r="F5" s="150"/>
      <c r="G5" s="151"/>
      <c r="H5" s="10"/>
      <c r="I5" s="10"/>
      <c r="J5" s="10"/>
      <c r="K5" s="10"/>
      <c r="L5" s="10"/>
      <c r="M5" s="10"/>
      <c r="N5" s="10"/>
      <c r="O5" s="10"/>
      <c r="P5" s="10"/>
      <c r="Q5" s="10"/>
      <c r="R5" s="11"/>
    </row>
    <row r="6" spans="1:18" ht="15" customHeight="1" x14ac:dyDescent="0.25">
      <c r="A6" s="146"/>
      <c r="B6" s="147"/>
      <c r="C6" s="149"/>
      <c r="D6" s="149"/>
      <c r="E6" s="150"/>
      <c r="F6" s="150"/>
      <c r="G6" s="151"/>
      <c r="H6" s="10"/>
      <c r="I6" s="10"/>
      <c r="J6" s="10"/>
      <c r="K6" s="10"/>
      <c r="L6" s="10"/>
      <c r="M6" s="10"/>
      <c r="N6" s="10"/>
      <c r="O6" s="10"/>
      <c r="P6" s="10"/>
      <c r="Q6" s="10"/>
      <c r="R6" s="11"/>
    </row>
    <row r="7" spans="1:18" ht="15" customHeight="1" x14ac:dyDescent="0.25">
      <c r="A7" s="126"/>
      <c r="B7" s="127"/>
      <c r="C7" s="130"/>
      <c r="D7" s="130"/>
      <c r="E7" s="150"/>
      <c r="F7" s="150"/>
      <c r="G7" s="151"/>
      <c r="H7" s="10"/>
      <c r="I7" s="10"/>
      <c r="J7" s="10"/>
      <c r="K7" s="10"/>
      <c r="L7" s="10"/>
      <c r="M7" s="10"/>
      <c r="N7" s="10"/>
      <c r="O7" s="10"/>
      <c r="P7" s="10"/>
      <c r="Q7" s="10"/>
      <c r="R7" s="11"/>
    </row>
    <row r="8" spans="1:18" ht="25.5" customHeight="1" thickBot="1" x14ac:dyDescent="0.3">
      <c r="A8" s="128"/>
      <c r="B8" s="129"/>
      <c r="C8" s="131"/>
      <c r="D8" s="131"/>
      <c r="E8" s="152"/>
      <c r="F8" s="152"/>
      <c r="G8" s="153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</row>
    <row r="9" spans="1:18" ht="15" customHeight="1" x14ac:dyDescent="0.25">
      <c r="A9" s="132" t="s">
        <v>53</v>
      </c>
      <c r="B9" s="133"/>
      <c r="C9" s="133"/>
      <c r="D9" s="133"/>
      <c r="E9" s="133"/>
      <c r="F9" s="133"/>
      <c r="G9" s="134"/>
      <c r="H9" s="10"/>
      <c r="I9" s="10"/>
      <c r="J9" s="10"/>
      <c r="K9" s="10"/>
      <c r="L9" s="10"/>
      <c r="M9" s="10"/>
      <c r="N9" s="10"/>
      <c r="O9" s="10"/>
      <c r="P9" s="10"/>
      <c r="Q9" s="10"/>
      <c r="R9" s="11"/>
    </row>
    <row r="10" spans="1:18" ht="15" customHeight="1" x14ac:dyDescent="0.25">
      <c r="A10" s="135"/>
      <c r="B10" s="136"/>
      <c r="C10" s="136"/>
      <c r="D10" s="136"/>
      <c r="E10" s="136"/>
      <c r="F10" s="136"/>
      <c r="G10" s="137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1"/>
    </row>
    <row r="11" spans="1:18" ht="15" customHeight="1" x14ac:dyDescent="0.25">
      <c r="A11" s="135"/>
      <c r="B11" s="136"/>
      <c r="C11" s="136"/>
      <c r="D11" s="136"/>
      <c r="E11" s="136"/>
      <c r="F11" s="136"/>
      <c r="G11" s="137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1"/>
    </row>
    <row r="12" spans="1:18" ht="15" customHeight="1" x14ac:dyDescent="0.25">
      <c r="A12" s="135"/>
      <c r="B12" s="136"/>
      <c r="C12" s="136"/>
      <c r="D12" s="136"/>
      <c r="E12" s="136"/>
      <c r="F12" s="136"/>
      <c r="G12" s="137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</row>
    <row r="13" spans="1:18" ht="15" customHeight="1" x14ac:dyDescent="0.25">
      <c r="A13" s="135"/>
      <c r="B13" s="136"/>
      <c r="C13" s="136"/>
      <c r="D13" s="136"/>
      <c r="E13" s="136"/>
      <c r="F13" s="136"/>
      <c r="G13" s="13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1"/>
    </row>
    <row r="14" spans="1:18" ht="15" customHeight="1" x14ac:dyDescent="0.25">
      <c r="A14" s="135"/>
      <c r="B14" s="136"/>
      <c r="C14" s="136"/>
      <c r="D14" s="136"/>
      <c r="E14" s="136"/>
      <c r="F14" s="136"/>
      <c r="G14" s="137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1"/>
    </row>
    <row r="15" spans="1:18" ht="15" customHeight="1" x14ac:dyDescent="0.25">
      <c r="A15" s="135"/>
      <c r="B15" s="136"/>
      <c r="C15" s="136"/>
      <c r="D15" s="136"/>
      <c r="E15" s="136"/>
      <c r="F15" s="136"/>
      <c r="G15" s="137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1"/>
    </row>
    <row r="16" spans="1:18" ht="15" customHeight="1" x14ac:dyDescent="0.25">
      <c r="A16" s="135"/>
      <c r="B16" s="136"/>
      <c r="C16" s="136"/>
      <c r="D16" s="136"/>
      <c r="E16" s="136"/>
      <c r="F16" s="136"/>
      <c r="G16" s="137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</row>
    <row r="17" spans="1:18" x14ac:dyDescent="0.25">
      <c r="A17" s="135"/>
      <c r="B17" s="136"/>
      <c r="C17" s="136"/>
      <c r="D17" s="136"/>
      <c r="E17" s="136"/>
      <c r="F17" s="136"/>
      <c r="G17" s="137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1"/>
    </row>
    <row r="18" spans="1:18" ht="15.75" thickBot="1" x14ac:dyDescent="0.3">
      <c r="A18" s="138"/>
      <c r="B18" s="139"/>
      <c r="C18" s="139"/>
      <c r="D18" s="139"/>
      <c r="E18" s="139"/>
      <c r="F18" s="139"/>
      <c r="G18" s="14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1"/>
    </row>
    <row r="19" spans="1:18" x14ac:dyDescent="0.25">
      <c r="A19" s="37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1"/>
    </row>
    <row r="20" spans="1:18" x14ac:dyDescent="0.25">
      <c r="A20" s="37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</row>
    <row r="21" spans="1:18" x14ac:dyDescent="0.25">
      <c r="A21" s="37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1"/>
    </row>
    <row r="22" spans="1:18" x14ac:dyDescent="0.25">
      <c r="A22" s="37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1"/>
    </row>
    <row r="23" spans="1:18" ht="15" customHeight="1" x14ac:dyDescent="0.25">
      <c r="A23" s="69" t="s">
        <v>42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24"/>
      <c r="P23" s="24"/>
      <c r="Q23" s="24"/>
      <c r="R23" s="22"/>
    </row>
    <row r="24" spans="1:18" ht="15" customHeight="1" x14ac:dyDescent="0.25">
      <c r="A24" s="69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24"/>
      <c r="P24" s="24"/>
      <c r="Q24" s="24"/>
      <c r="R24" s="22"/>
    </row>
    <row r="25" spans="1:18" ht="15.75" customHeight="1" x14ac:dyDescent="0.25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24"/>
      <c r="P25" s="24"/>
      <c r="Q25" s="24"/>
      <c r="R25" s="22"/>
    </row>
    <row r="26" spans="1:18" ht="15.75" customHeight="1" x14ac:dyDescent="0.25">
      <c r="A26" s="69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24"/>
      <c r="P26" s="24"/>
      <c r="Q26" s="24"/>
      <c r="R26" s="22"/>
    </row>
    <row r="27" spans="1:18" ht="15" customHeight="1" x14ac:dyDescent="0.25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24"/>
      <c r="P27" s="24"/>
      <c r="Q27" s="24"/>
      <c r="R27" s="22"/>
    </row>
    <row r="28" spans="1:18" ht="15.75" customHeight="1" x14ac:dyDescent="0.25">
      <c r="A28" s="69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24"/>
      <c r="P28" s="24"/>
      <c r="Q28" s="24"/>
      <c r="R28" s="22"/>
    </row>
    <row r="29" spans="1:18" ht="15" customHeight="1" x14ac:dyDescent="0.25">
      <c r="A29" s="69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24"/>
      <c r="P29" s="24"/>
      <c r="Q29" s="24"/>
      <c r="R29" s="22"/>
    </row>
    <row r="30" spans="1:18" ht="15" customHeight="1" x14ac:dyDescent="0.25">
      <c r="A30" s="69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24"/>
      <c r="P30" s="24"/>
      <c r="Q30" s="24"/>
      <c r="R30" s="22"/>
    </row>
    <row r="31" spans="1:18" ht="15" customHeight="1" x14ac:dyDescent="0.25">
      <c r="A31" s="69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24"/>
      <c r="P31" s="24"/>
      <c r="Q31" s="24"/>
      <c r="R31" s="22"/>
    </row>
    <row r="32" spans="1:18" ht="15" customHeight="1" x14ac:dyDescent="0.25">
      <c r="A32" s="69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24"/>
      <c r="P32" s="24"/>
      <c r="Q32" s="24"/>
      <c r="R32" s="22"/>
    </row>
    <row r="33" spans="1:18" ht="15" customHeight="1" thickBot="1" x14ac:dyDescent="0.3">
      <c r="A33" s="71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34"/>
      <c r="P33" s="34"/>
      <c r="Q33" s="34"/>
      <c r="R33" s="35"/>
    </row>
    <row r="164" spans="2:2" ht="15.75" x14ac:dyDescent="0.25">
      <c r="B164" s="1" t="s">
        <v>17</v>
      </c>
    </row>
    <row r="165" spans="2:2" ht="15.75" x14ac:dyDescent="0.25">
      <c r="B165" s="1" t="s">
        <v>14</v>
      </c>
    </row>
    <row r="166" spans="2:2" ht="15.75" x14ac:dyDescent="0.25">
      <c r="B166" s="1" t="s">
        <v>27</v>
      </c>
    </row>
    <row r="167" spans="2:2" ht="15.75" x14ac:dyDescent="0.25">
      <c r="B167" s="1" t="s">
        <v>15</v>
      </c>
    </row>
    <row r="168" spans="2:2" ht="15.75" x14ac:dyDescent="0.25">
      <c r="B168" s="1" t="s">
        <v>16</v>
      </c>
    </row>
  </sheetData>
  <sheetProtection algorithmName="SHA-512" hashValue="0pbwavqHA0z8WR3VQOgCFxnF9gRi1sogtqCOyinUTDAsnnI0E2FV8PbVBck7n2u2rRYAQCyZ5AUEo1mZBB/eSg==" saltValue="nt3Feky/RHXVGq5vygAwkg==" spinCount="100000" sheet="1" objects="1" scenarios="1"/>
  <mergeCells count="9">
    <mergeCell ref="A7:B8"/>
    <mergeCell ref="C7:D8"/>
    <mergeCell ref="A1:G2"/>
    <mergeCell ref="A9:G18"/>
    <mergeCell ref="A23:N33"/>
    <mergeCell ref="A3:G3"/>
    <mergeCell ref="A4:B6"/>
    <mergeCell ref="C4:D6"/>
    <mergeCell ref="E4:G8"/>
  </mergeCells>
  <dataValidations count="2">
    <dataValidation type="list" allowBlank="1" showInputMessage="1" showErrorMessage="1" promptTitle="MODO DE RESPALDO" prompt="Indique si posee respaldo en cualquiera de estas modalidades." sqref="C7:D8">
      <formula1>$B$163:$B$168</formula1>
    </dataValidation>
    <dataValidation type="whole" allowBlank="1" showInputMessage="1" showErrorMessage="1" promptTitle="GB DE ESPACIO LIBRE" prompt="Ingrese la cantidad de GB de espacio libre que posee en su Disco Duro." sqref="A7:B8">
      <formula1>1</formula1>
      <formula2>9000</formula2>
    </dataValidation>
  </dataValidation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72"/>
  <sheetViews>
    <sheetView showGridLines="0" zoomScale="65" zoomScaleNormal="65" workbookViewId="0">
      <selection activeCell="X16" sqref="X16"/>
    </sheetView>
  </sheetViews>
  <sheetFormatPr baseColWidth="10" defaultRowHeight="15" x14ac:dyDescent="0.25"/>
  <cols>
    <col min="1" max="7" width="25.140625" customWidth="1"/>
    <col min="10" max="10" width="11.85546875" bestFit="1" customWidth="1"/>
  </cols>
  <sheetData>
    <row r="1" spans="1:11" ht="15" customHeight="1" x14ac:dyDescent="0.25">
      <c r="A1" s="214" t="s">
        <v>46</v>
      </c>
      <c r="B1" s="215"/>
      <c r="C1" s="215"/>
      <c r="D1" s="215"/>
      <c r="E1" s="215"/>
      <c r="F1" s="215"/>
      <c r="G1" s="216"/>
    </row>
    <row r="2" spans="1:11" ht="15.75" customHeight="1" x14ac:dyDescent="0.25">
      <c r="A2" s="217"/>
      <c r="B2" s="218"/>
      <c r="C2" s="218"/>
      <c r="D2" s="218"/>
      <c r="E2" s="218"/>
      <c r="F2" s="218"/>
      <c r="G2" s="219"/>
    </row>
    <row r="3" spans="1:11" ht="27" customHeight="1" x14ac:dyDescent="0.4">
      <c r="A3" s="220" t="s">
        <v>44</v>
      </c>
      <c r="B3" s="221"/>
      <c r="C3" s="221"/>
      <c r="D3" s="221"/>
      <c r="E3" s="221"/>
      <c r="F3" s="221"/>
      <c r="G3" s="222"/>
    </row>
    <row r="4" spans="1:11" ht="34.5" customHeight="1" x14ac:dyDescent="0.25">
      <c r="A4" s="41"/>
      <c r="B4" s="12"/>
      <c r="C4" s="12"/>
      <c r="D4" s="12"/>
      <c r="E4" s="12"/>
      <c r="F4" s="12"/>
      <c r="G4" s="42"/>
    </row>
    <row r="5" spans="1:11" ht="11.25" customHeight="1" x14ac:dyDescent="0.25">
      <c r="A5" s="223" t="str">
        <f>IF('Paso 1'!A8="","",(IF('Paso 1'!A8&lt;12.1,(IF('Paso 1'!A8&gt;9.63,"Se recomienda llevar a la versión 12.1 versión compatible para la Reconversión Monetaria","Contacte a su ALIADO COMERCIAL lo antes posible, necesita instalar versiones de cortes")),"Se ecuentra en la VERSIÓN adecuada y compatible para la Reconversión Monetaria")))</f>
        <v/>
      </c>
      <c r="B5" s="225" t="str">
        <f>IF('Paso 1'!B8="","",(IF('Paso 1'!B8&lt;22.8,(IF('Paso 1'!B8&gt;19.39,"Se recomienda llevar a la versión 22.8 versión compatible para la Reconversión Monetaria","Contacte a su ALIADO COMERCIAL lo antes posible, necesita instalar versiones de cortes")),"Se ecuentra en la VERSIÓN adecuada y compatible para la Reconversión Monetaria")))</f>
        <v/>
      </c>
      <c r="C5" s="225" t="str">
        <f>IF('Paso 1'!C8="","",(IF('Paso 1'!C8&lt;9.04,(IF('Paso 1'!C8&gt;9,"Se recomienda llevar a la versión 9.04 versión compatible para la Reconversión Monetaria","Contacte a su ALIADO COMERCIAL lo antes posible, necesita instalar versiones de cortes")),"Se ecuentra en la VERSIÓN adecuada y compatible para la Reconversión Monetaria")))</f>
        <v/>
      </c>
      <c r="D5" s="225" t="str">
        <f>IF('Paso 1'!D8="","",(IF('Paso 1'!D8&lt;14.8,(IF('Paso 1'!D8&gt;12.89,"Se recomienda llevar a la versión 14.8 versión compatible para la Reconversión Monetaria","Contacte a su ALIADO COMERCIAL lo antes posible, necesita instalar versiones de cortes")),"Se ecuentra en la VERSIÓN adecuada y compatible para la Reconversión Monetaria")))</f>
        <v/>
      </c>
      <c r="E5" s="225" t="str">
        <f>IF('Paso 1'!E8="","",(IF('Paso 1'!E8&lt;23.6,(IF('Paso 1'!E8&gt;9.17,"Se recomienda llevar a la versión 23,6 y esperar la versión de corte para la Reconversión Monetaria","Contacte a su ALIADO COMERCIAL lo antes posible, necesita instalar versiones de cortes")),"Se encuentra en una versión óptima, solo debe esperar la versión de corte para la Reconversión Monetaria")))</f>
        <v/>
      </c>
      <c r="F5" s="225" t="s">
        <v>64</v>
      </c>
      <c r="G5" s="228" t="str">
        <f>IF('Paso 1'!G8="","",(IF('Paso 1'!G8&lt;24,(IF('Paso 1'!G8&gt;21.29,"Se recomienda llevar a la versión 24.0 versión compatible para la Reconversión Monetaria","Contacte a su ALIADO COMERCIAL lo antes posible, necesita instalar versiones de cortes")),"Se ecuentra en la VERSIÓN adecuada y compatible para la Reconversión Monetaria")))</f>
        <v/>
      </c>
    </row>
    <row r="6" spans="1:11" ht="17.25" customHeight="1" x14ac:dyDescent="0.25">
      <c r="A6" s="223"/>
      <c r="B6" s="226"/>
      <c r="C6" s="226"/>
      <c r="D6" s="226"/>
      <c r="E6" s="226"/>
      <c r="F6" s="226"/>
      <c r="G6" s="229"/>
    </row>
    <row r="7" spans="1:11" ht="15.75" customHeight="1" x14ac:dyDescent="0.25">
      <c r="A7" s="223"/>
      <c r="B7" s="226"/>
      <c r="C7" s="226"/>
      <c r="D7" s="226"/>
      <c r="E7" s="226"/>
      <c r="F7" s="226"/>
      <c r="G7" s="229"/>
      <c r="I7" s="154" t="s">
        <v>54</v>
      </c>
      <c r="J7" s="154"/>
      <c r="K7" s="154"/>
    </row>
    <row r="8" spans="1:11" ht="15" customHeight="1" thickBot="1" x14ac:dyDescent="0.3">
      <c r="A8" s="223"/>
      <c r="B8" s="226"/>
      <c r="C8" s="226"/>
      <c r="D8" s="226"/>
      <c r="E8" s="226"/>
      <c r="F8" s="226"/>
      <c r="G8" s="229"/>
      <c r="I8" s="154"/>
      <c r="J8" s="154"/>
      <c r="K8" s="154"/>
    </row>
    <row r="9" spans="1:11" ht="15.75" customHeight="1" x14ac:dyDescent="0.25">
      <c r="A9" s="223"/>
      <c r="B9" s="226"/>
      <c r="C9" s="226"/>
      <c r="D9" s="226"/>
      <c r="E9" s="226"/>
      <c r="F9" s="226"/>
      <c r="G9" s="229"/>
      <c r="H9" s="155" t="str">
        <f ca="1">IF(J9="OK","Adecuado, solo actualice a la versión compatible para Reconversión","")</f>
        <v/>
      </c>
      <c r="I9" s="156"/>
      <c r="J9" s="159" t="str">
        <f ca="1">IF(AND(J16="",J25="",B96="VERDADERO"),"OK","")</f>
        <v/>
      </c>
    </row>
    <row r="10" spans="1:11" ht="13.5" customHeight="1" x14ac:dyDescent="0.25">
      <c r="A10" s="223"/>
      <c r="B10" s="226"/>
      <c r="C10" s="226"/>
      <c r="D10" s="226"/>
      <c r="E10" s="226"/>
      <c r="F10" s="226"/>
      <c r="G10" s="229"/>
      <c r="H10" s="155"/>
      <c r="I10" s="156"/>
      <c r="J10" s="160"/>
    </row>
    <row r="11" spans="1:11" ht="15" customHeight="1" x14ac:dyDescent="0.25">
      <c r="A11" s="223"/>
      <c r="B11" s="226"/>
      <c r="C11" s="226"/>
      <c r="D11" s="226"/>
      <c r="E11" s="226"/>
      <c r="F11" s="226"/>
      <c r="G11" s="229"/>
      <c r="H11" s="155"/>
      <c r="I11" s="156"/>
      <c r="J11" s="160"/>
    </row>
    <row r="12" spans="1:11" ht="15" customHeight="1" x14ac:dyDescent="0.25">
      <c r="A12" s="223"/>
      <c r="B12" s="226"/>
      <c r="C12" s="226"/>
      <c r="D12" s="226"/>
      <c r="E12" s="226"/>
      <c r="F12" s="226"/>
      <c r="G12" s="229"/>
      <c r="H12" s="155"/>
      <c r="I12" s="156"/>
      <c r="J12" s="160"/>
    </row>
    <row r="13" spans="1:11" ht="15" customHeight="1" thickBot="1" x14ac:dyDescent="0.3">
      <c r="A13" s="224"/>
      <c r="B13" s="227"/>
      <c r="C13" s="227"/>
      <c r="D13" s="227"/>
      <c r="E13" s="227"/>
      <c r="F13" s="227"/>
      <c r="G13" s="230"/>
      <c r="H13" s="155"/>
      <c r="I13" s="156"/>
      <c r="J13" s="160"/>
    </row>
    <row r="14" spans="1:11" ht="15.75" customHeight="1" x14ac:dyDescent="0.25">
      <c r="A14" s="170" t="s">
        <v>43</v>
      </c>
      <c r="B14" s="171"/>
      <c r="C14" s="171"/>
      <c r="D14" s="171"/>
      <c r="E14" s="172"/>
      <c r="F14" s="176" t="str">
        <f>IF('Paso 2'!F4="","",'Paso 2'!F4)</f>
        <v/>
      </c>
      <c r="G14" s="177"/>
      <c r="J14" s="160"/>
    </row>
    <row r="15" spans="1:11" ht="15" customHeight="1" thickBot="1" x14ac:dyDescent="0.3">
      <c r="A15" s="173"/>
      <c r="B15" s="174"/>
      <c r="C15" s="174"/>
      <c r="D15" s="174"/>
      <c r="E15" s="175"/>
      <c r="F15" s="178"/>
      <c r="G15" s="179"/>
      <c r="J15" s="161"/>
    </row>
    <row r="16" spans="1:11" ht="9.75" customHeight="1" x14ac:dyDescent="0.25">
      <c r="A16" s="180" t="str">
        <f>IF(F14="","",(IF(F14="SQL 2005","No es compatible compatible con el proceso de Reconversión Monetaria de GÁLAC Software. Usted necesita migrar su SQL a una versión 2008 o superior","Está dentro de los parámetros compatibles para el proceso de Reconversión Monetaria")))</f>
        <v/>
      </c>
      <c r="B16" s="181"/>
      <c r="C16" s="181"/>
      <c r="D16" s="181"/>
      <c r="E16" s="181"/>
      <c r="F16" s="181"/>
      <c r="G16" s="182"/>
      <c r="H16" s="168" t="str">
        <f ca="1">IF(J16="ALERTA","¡Alerta! - posee algunos valores que necesita resolver para hacer que su Proceso de Reconversión Monetaria sea más tranquilo.","")</f>
        <v/>
      </c>
      <c r="I16" s="169"/>
      <c r="J16" s="162" t="str">
        <f ca="1">IF(AND(A25=A172,J25=""),"ALERTA","")</f>
        <v/>
      </c>
    </row>
    <row r="17" spans="1:10" ht="12" customHeight="1" x14ac:dyDescent="0.25">
      <c r="A17" s="183"/>
      <c r="B17" s="184"/>
      <c r="C17" s="184"/>
      <c r="D17" s="184"/>
      <c r="E17" s="184"/>
      <c r="F17" s="184"/>
      <c r="G17" s="185"/>
      <c r="H17" s="168"/>
      <c r="I17" s="169"/>
      <c r="J17" s="163"/>
    </row>
    <row r="18" spans="1:10" ht="10.5" customHeight="1" x14ac:dyDescent="0.25">
      <c r="A18" s="183"/>
      <c r="B18" s="184"/>
      <c r="C18" s="184"/>
      <c r="D18" s="184"/>
      <c r="E18" s="184"/>
      <c r="F18" s="184"/>
      <c r="G18" s="185"/>
      <c r="H18" s="168"/>
      <c r="I18" s="169"/>
      <c r="J18" s="163"/>
    </row>
    <row r="19" spans="1:10" ht="9.75" customHeight="1" x14ac:dyDescent="0.25">
      <c r="A19" s="183"/>
      <c r="B19" s="184"/>
      <c r="C19" s="184"/>
      <c r="D19" s="184"/>
      <c r="E19" s="184"/>
      <c r="F19" s="184"/>
      <c r="G19" s="185"/>
      <c r="H19" s="168"/>
      <c r="I19" s="169"/>
      <c r="J19" s="163"/>
    </row>
    <row r="20" spans="1:10" ht="9.75" customHeight="1" thickBot="1" x14ac:dyDescent="0.3">
      <c r="A20" s="183"/>
      <c r="B20" s="184"/>
      <c r="C20" s="184"/>
      <c r="D20" s="184"/>
      <c r="E20" s="184"/>
      <c r="F20" s="184"/>
      <c r="G20" s="185"/>
      <c r="H20" s="168"/>
      <c r="I20" s="169"/>
      <c r="J20" s="163"/>
    </row>
    <row r="21" spans="1:10" ht="15" customHeight="1" x14ac:dyDescent="0.25">
      <c r="A21" s="186" t="s">
        <v>24</v>
      </c>
      <c r="B21" s="187"/>
      <c r="C21" s="187"/>
      <c r="D21" s="187"/>
      <c r="E21" s="187"/>
      <c r="F21" s="187"/>
      <c r="G21" s="188"/>
      <c r="H21" s="168"/>
      <c r="I21" s="169"/>
      <c r="J21" s="163"/>
    </row>
    <row r="22" spans="1:10" ht="15" customHeight="1" x14ac:dyDescent="0.25">
      <c r="A22" s="189"/>
      <c r="B22" s="190"/>
      <c r="C22" s="190"/>
      <c r="D22" s="190"/>
      <c r="E22" s="190"/>
      <c r="F22" s="190"/>
      <c r="G22" s="191"/>
      <c r="H22" s="168"/>
      <c r="I22" s="169"/>
      <c r="J22" s="163"/>
    </row>
    <row r="23" spans="1:10" ht="15.75" customHeight="1" x14ac:dyDescent="0.25">
      <c r="A23" s="3" t="s">
        <v>0</v>
      </c>
      <c r="B23" s="4" t="s">
        <v>1</v>
      </c>
      <c r="C23" s="5" t="s">
        <v>2</v>
      </c>
      <c r="D23" s="6" t="s">
        <v>3</v>
      </c>
      <c r="E23" s="7" t="s">
        <v>4</v>
      </c>
      <c r="F23" s="8" t="s">
        <v>5</v>
      </c>
      <c r="G23" s="6" t="s">
        <v>6</v>
      </c>
      <c r="H23" s="168"/>
      <c r="I23" s="169"/>
      <c r="J23" s="163"/>
    </row>
    <row r="24" spans="1:10" ht="25.5" customHeight="1" thickBot="1" x14ac:dyDescent="0.3">
      <c r="A24" s="43" t="str">
        <f ca="1">IF('Paso 3'!A8="","",(IF((TODAY()-'Paso 3'!A8)&gt;365,"Fuera de PAS","En PAS")))</f>
        <v/>
      </c>
      <c r="B24" s="44" t="str">
        <f ca="1">IF('Paso 3'!B8="","",(IF((TODAY()-'Paso 3'!B8)&gt;365,"Fuera de PAS","En PAS")))</f>
        <v/>
      </c>
      <c r="C24" s="44" t="str">
        <f ca="1">IF('Paso 3'!C8="","",(IF((TODAY()-'Paso 3'!C8)&gt;365,"Fuera de PAS","En PAS")))</f>
        <v/>
      </c>
      <c r="D24" s="44" t="str">
        <f ca="1">IF('Paso 3'!D8="","",(IF((TODAY()-'Paso 3'!D8)&gt;365,"Fuera de PAS","En PAS")))</f>
        <v/>
      </c>
      <c r="E24" s="44" t="str">
        <f ca="1">IF('Paso 3'!E8="","",(IF((TODAY()-'Paso 3'!E8)&gt;365,"Fuera de PAS","En PAS")))</f>
        <v/>
      </c>
      <c r="F24" s="44" t="str">
        <f ca="1">IF('Paso 3'!F8="","",(IF((TODAY()-'Paso 3'!F8)&gt;365,"Fuera de PAS","En PAS")))</f>
        <v/>
      </c>
      <c r="G24" s="45" t="str">
        <f ca="1">IF('Paso 3'!G8="","",(IF((TODAY()-'Paso 3'!G8)&gt;365,"Fuera de PAS","En PAS")))</f>
        <v/>
      </c>
      <c r="H24" s="168"/>
      <c r="I24" s="169"/>
      <c r="J24" s="164"/>
    </row>
    <row r="25" spans="1:10" ht="25.5" customHeight="1" x14ac:dyDescent="0.25">
      <c r="A25" s="207" t="str">
        <f ca="1">IF(OR(A24="Fuera de PAS",B24="Fuera de PAS",C24="Fuera de PAS",D24="Fuera de PAS",E24="Fuera de PAS",F24="Fuera de PAS",G24="Fuera de PAS"),A172,"")</f>
        <v/>
      </c>
      <c r="B25" s="208"/>
      <c r="C25" s="208"/>
      <c r="D25" s="208"/>
      <c r="E25" s="208"/>
      <c r="F25" s="208"/>
      <c r="G25" s="209"/>
      <c r="H25" s="157" t="str">
        <f>IF(J25="URGENTE","     ¡URGENTE!      Póngase en contacto con su  ALIADO COMERCIAL, lo antes posible","")</f>
        <v/>
      </c>
      <c r="I25" s="158"/>
      <c r="J25" s="165" t="str">
        <f>IF(OR(A5=B97,B5=B97,C5=B97,D5=B97,E5=B97,F5=B97,G5=B97,F14="SQL 2005"),"URGENTE","")</f>
        <v/>
      </c>
    </row>
    <row r="26" spans="1:10" ht="27" customHeight="1" thickBot="1" x14ac:dyDescent="0.3">
      <c r="A26" s="173" t="s">
        <v>23</v>
      </c>
      <c r="B26" s="174"/>
      <c r="C26" s="174"/>
      <c r="D26" s="174"/>
      <c r="E26" s="174"/>
      <c r="F26" s="174"/>
      <c r="G26" s="175"/>
      <c r="H26" s="157"/>
      <c r="I26" s="158"/>
      <c r="J26" s="166"/>
    </row>
    <row r="27" spans="1:10" ht="15" customHeight="1" thickBot="1" x14ac:dyDescent="0.3">
      <c r="A27" s="210" t="s">
        <v>45</v>
      </c>
      <c r="B27" s="211"/>
      <c r="C27" s="212" t="s">
        <v>19</v>
      </c>
      <c r="D27" s="212"/>
      <c r="E27" s="212"/>
      <c r="F27" s="212"/>
      <c r="G27" s="213"/>
      <c r="H27" s="157"/>
      <c r="I27" s="158"/>
      <c r="J27" s="166"/>
    </row>
    <row r="28" spans="1:10" ht="15" customHeight="1" x14ac:dyDescent="0.25">
      <c r="A28" s="192" t="str">
        <f>IF('Paso 4'!A7="","",(IF('Paso 4'!A7&lt;80,"Recomendamos tener un espacio libre en el Disco, mayor a 80 GB","Está dentro de los parámetros compatibles para el proceso de Reconversión Monetaria")))</f>
        <v/>
      </c>
      <c r="B28" s="193"/>
      <c r="C28" s="198" t="str">
        <f>IF('Paso 4'!C7="","",(IF('Paso 4'!C7="No tengo","Póngase en Contacto con el personal de GÁLAC Software para hacer respaldo de su base de datos lo antes posible","De igual Manera recomendamos hacer un Respaldo y tenerlo fuera del equipo donde está corriendo el sistema.")))</f>
        <v/>
      </c>
      <c r="D28" s="199"/>
      <c r="E28" s="199"/>
      <c r="F28" s="199"/>
      <c r="G28" s="200"/>
      <c r="H28" s="157"/>
      <c r="I28" s="158"/>
      <c r="J28" s="166"/>
    </row>
    <row r="29" spans="1:10" ht="15.75" customHeight="1" x14ac:dyDescent="0.25">
      <c r="A29" s="194"/>
      <c r="B29" s="195"/>
      <c r="C29" s="201"/>
      <c r="D29" s="202"/>
      <c r="E29" s="202"/>
      <c r="F29" s="202"/>
      <c r="G29" s="203"/>
      <c r="H29" s="157"/>
      <c r="I29" s="158"/>
      <c r="J29" s="166"/>
    </row>
    <row r="30" spans="1:10" ht="37.5" customHeight="1" thickBot="1" x14ac:dyDescent="0.3">
      <c r="A30" s="196"/>
      <c r="B30" s="197"/>
      <c r="C30" s="204"/>
      <c r="D30" s="205"/>
      <c r="E30" s="205"/>
      <c r="F30" s="205"/>
      <c r="G30" s="206"/>
      <c r="H30" s="157"/>
      <c r="I30" s="158"/>
      <c r="J30" s="167"/>
    </row>
    <row r="37" spans="3:3" x14ac:dyDescent="0.25">
      <c r="C37" s="2"/>
    </row>
    <row r="96" spans="2:2" x14ac:dyDescent="0.25">
      <c r="B96" t="str">
        <f ca="1">IF(AND(EXACT(A5,""),EXACT(B5,""),EXACT(C5,""),EXACT(D5,""),EXACT(E5,""),EXACT(G5,""),EXACT(F14,""),EXACT(A25,""),EXACT(A28,""),EXACT(C28,"")),"FALSO","VERDADERO")</f>
        <v>FALSO</v>
      </c>
    </row>
    <row r="97" spans="2:2" x14ac:dyDescent="0.25">
      <c r="B97" t="s">
        <v>57</v>
      </c>
    </row>
    <row r="172" spans="1:1" ht="21" x14ac:dyDescent="0.35">
      <c r="A172" s="9" t="s">
        <v>26</v>
      </c>
    </row>
  </sheetData>
  <sheetProtection algorithmName="SHA-512" hashValue="OHZmxCqNzS7UTSTdoRxIy+4FDG7FmXcvqzlIO64DNk/lgc+VskF76siSUUoEjWP0q1RMI6QC3Uvsd5uieHSKBA==" saltValue="ZAmCWF3EzEJRu5ZYoMQ8yQ==" spinCount="100000" sheet="1" objects="1" scenarios="1"/>
  <mergeCells count="26">
    <mergeCell ref="A1:G2"/>
    <mergeCell ref="A3:G3"/>
    <mergeCell ref="A5:A13"/>
    <mergeCell ref="B5:B13"/>
    <mergeCell ref="C5:C13"/>
    <mergeCell ref="D5:D13"/>
    <mergeCell ref="E5:E13"/>
    <mergeCell ref="F5:F13"/>
    <mergeCell ref="G5:G13"/>
    <mergeCell ref="A14:E15"/>
    <mergeCell ref="F14:G15"/>
    <mergeCell ref="A16:G20"/>
    <mergeCell ref="A21:G22"/>
    <mergeCell ref="A28:B30"/>
    <mergeCell ref="C28:G30"/>
    <mergeCell ref="A25:G25"/>
    <mergeCell ref="A26:G26"/>
    <mergeCell ref="A27:B27"/>
    <mergeCell ref="C27:G27"/>
    <mergeCell ref="I7:K8"/>
    <mergeCell ref="H25:I30"/>
    <mergeCell ref="J9:J15"/>
    <mergeCell ref="J16:J24"/>
    <mergeCell ref="J25:J30"/>
    <mergeCell ref="H16:I24"/>
    <mergeCell ref="H9:I13"/>
  </mergeCells>
  <conditionalFormatting sqref="H25:I30 H9">
    <cfRule type="cellIs" priority="3" operator="equal">
      <formula>""""""</formula>
    </cfRule>
  </conditionalFormatting>
  <conditionalFormatting sqref="H16:I24">
    <cfRule type="cellIs" priority="2" operator="equal">
      <formula>""""""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Instrucciones</vt:lpstr>
      <vt:lpstr>Paso 1</vt:lpstr>
      <vt:lpstr>Paso 2</vt:lpstr>
      <vt:lpstr>Paso 3</vt:lpstr>
      <vt:lpstr>Paso 4</vt:lpstr>
      <vt:lpstr>DIAGNÓSTICO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Silva</dc:creator>
  <cp:lastModifiedBy>Alexander Silva</cp:lastModifiedBy>
  <dcterms:created xsi:type="dcterms:W3CDTF">2018-04-24T13:35:12Z</dcterms:created>
  <dcterms:modified xsi:type="dcterms:W3CDTF">2018-05-24T17:55:29Z</dcterms:modified>
</cp:coreProperties>
</file>